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PeerVerity\Logic\"/>
    </mc:Choice>
  </mc:AlternateContent>
  <xr:revisionPtr revIDLastSave="0" documentId="13_ncr:1_{26AF59C1-E60C-4F14-8AAA-1FB592E42531}" xr6:coauthVersionLast="47" xr6:coauthVersionMax="47" xr10:uidLastSave="{00000000-0000-0000-0000-000000000000}"/>
  <bookViews>
    <workbookView xWindow="2460" yWindow="-17650" windowWidth="25920" windowHeight="16440" xr2:uid="{9FC8F3A4-BE59-44ED-8467-E6C0394C136E}"/>
  </bookViews>
  <sheets>
    <sheet name="Brain69" sheetId="2" r:id="rId1"/>
  </sheets>
  <externalReferences>
    <externalReference r:id="rId2"/>
  </externalReferences>
  <definedNames>
    <definedName name="alpa" localSheetId="0">Brain69!$AH$7</definedName>
    <definedName name="alpa">#REF!</definedName>
    <definedName name="alpb" localSheetId="0">Brain69!$AH$8</definedName>
    <definedName name="alpb">#REF!</definedName>
    <definedName name="alpc" localSheetId="0">Brain69!$AH$9</definedName>
    <definedName name="alpc">#REF!</definedName>
    <definedName name="alpha">[1]Brain68!$D$7</definedName>
    <definedName name="alpuniv" localSheetId="0">Brain69!$AH$6</definedName>
    <definedName name="alpuniv">#REF!</definedName>
    <definedName name="hilim">[1]Brain68!$D$5</definedName>
    <definedName name="hilimfac">[1]Brain68!$D$4</definedName>
    <definedName name="initweight">[1]Brain68!$D$2</definedName>
    <definedName name="initwt" localSheetId="0">Brain69!$AH$4</definedName>
    <definedName name="initwt">#REF!</definedName>
    <definedName name="lolim">[1]Brain68!$D$6</definedName>
    <definedName name="N">[1]Brain68!$D$3</definedName>
    <definedName name="totaldel">[1]Brain64!$AF$41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1" i="2" l="1"/>
  <c r="AI11" i="2"/>
  <c r="AJ11" i="2"/>
  <c r="AK11" i="2"/>
  <c r="AL11" i="2"/>
  <c r="AM11" i="2"/>
  <c r="AH12" i="2"/>
  <c r="AH13" i="2" s="1"/>
  <c r="AI12" i="2"/>
  <c r="AI13" i="2" s="1"/>
  <c r="AI16" i="2" s="1"/>
  <c r="AU16" i="2" s="1"/>
  <c r="AJ12" i="2"/>
  <c r="AJ13" i="2" s="1"/>
  <c r="AK12" i="2"/>
  <c r="AK13" i="2" s="1"/>
  <c r="AL12" i="2"/>
  <c r="AL13" i="2" s="1"/>
  <c r="AL16" i="2" s="1"/>
  <c r="AM12" i="2"/>
  <c r="AM13" i="2"/>
  <c r="AM16" i="2" s="1"/>
  <c r="AR16" i="2" s="1"/>
  <c r="L15" i="2"/>
  <c r="AE15" i="2"/>
  <c r="AN15" i="2"/>
  <c r="AO15" i="2"/>
  <c r="AQ15" i="2"/>
  <c r="AR15" i="2"/>
  <c r="AT15" i="2"/>
  <c r="AU15" i="2"/>
  <c r="B16" i="2"/>
  <c r="C16" i="2"/>
  <c r="D16" i="2"/>
  <c r="E16" i="2"/>
  <c r="F16" i="2"/>
  <c r="G16" i="2"/>
  <c r="H16" i="2"/>
  <c r="I16" i="2"/>
  <c r="L16" i="2" s="1"/>
  <c r="J16" i="2"/>
  <c r="E17" i="2" s="1"/>
  <c r="K16" i="2"/>
  <c r="H17" i="2" s="1"/>
  <c r="U16" i="2"/>
  <c r="U17" i="2" s="1"/>
  <c r="V16" i="2"/>
  <c r="W16" i="2"/>
  <c r="X16" i="2"/>
  <c r="Y16" i="2"/>
  <c r="Z16" i="2"/>
  <c r="AA16" i="2"/>
  <c r="AG16" i="2"/>
  <c r="AH16" i="2"/>
  <c r="AJ16" i="2"/>
  <c r="AK16" i="2"/>
  <c r="B17" i="2"/>
  <c r="C17" i="2"/>
  <c r="G17" i="2"/>
  <c r="AG17" i="2"/>
  <c r="AG18" i="2" s="1"/>
  <c r="AG19" i="2" s="1"/>
  <c r="AG20" i="2" s="1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U18" i="2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AG21" i="2"/>
  <c r="AG22" i="2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J17" i="2" l="1"/>
  <c r="AK17" i="2"/>
  <c r="AP16" i="2"/>
  <c r="AN16" i="2"/>
  <c r="AQ16" i="2"/>
  <c r="AS17" i="2" s="1"/>
  <c r="AO16" i="2"/>
  <c r="AL17" i="2"/>
  <c r="AO17" i="2" s="1"/>
  <c r="AM17" i="2"/>
  <c r="F17" i="2"/>
  <c r="J17" i="2" s="1"/>
  <c r="D17" i="2"/>
  <c r="K17" i="2" s="1"/>
  <c r="AD16" i="2"/>
  <c r="AW15" i="2"/>
  <c r="AC16" i="2"/>
  <c r="AT16" i="2"/>
  <c r="AW16" i="2" s="1"/>
  <c r="AV16" i="2"/>
  <c r="AB16" i="2"/>
  <c r="AS16" i="2"/>
  <c r="G18" i="2" l="1"/>
  <c r="H18" i="2"/>
  <c r="F18" i="2"/>
  <c r="E18" i="2"/>
  <c r="X17" i="2"/>
  <c r="Y17" i="2"/>
  <c r="Z17" i="2"/>
  <c r="AA17" i="2"/>
  <c r="AD17" i="2"/>
  <c r="AH18" i="2"/>
  <c r="AI18" i="2"/>
  <c r="I17" i="2"/>
  <c r="AH17" i="2"/>
  <c r="AI17" i="2"/>
  <c r="AU17" i="2" s="1"/>
  <c r="V17" i="2"/>
  <c r="AB17" i="2" s="1"/>
  <c r="W17" i="2"/>
  <c r="AE16" i="2"/>
  <c r="AV17" i="2"/>
  <c r="AT17" i="2" l="1"/>
  <c r="W18" i="2"/>
  <c r="V18" i="2"/>
  <c r="Z18" i="2"/>
  <c r="AA18" i="2"/>
  <c r="AC17" i="2"/>
  <c r="AE17" i="2" s="1"/>
  <c r="C18" i="2"/>
  <c r="J18" i="2" s="1"/>
  <c r="D18" i="2"/>
  <c r="K18" i="2" s="1"/>
  <c r="L17" i="2"/>
  <c r="AR18" i="2"/>
  <c r="AR17" i="2"/>
  <c r="AN17" i="2"/>
  <c r="AP17" i="2"/>
  <c r="AQ17" i="2"/>
  <c r="AL18" i="2"/>
  <c r="AV18" i="2" s="1"/>
  <c r="AM18" i="2"/>
  <c r="G19" i="2" l="1"/>
  <c r="H19" i="2"/>
  <c r="F19" i="2"/>
  <c r="E19" i="2"/>
  <c r="AD18" i="2"/>
  <c r="AB18" i="2"/>
  <c r="AP18" i="2"/>
  <c r="AW17" i="2"/>
  <c r="I18" i="2"/>
  <c r="AJ18" i="2"/>
  <c r="AO18" i="2" s="1"/>
  <c r="AK18" i="2"/>
  <c r="AU18" i="2" s="1"/>
  <c r="AJ19" i="2"/>
  <c r="AK19" i="2"/>
  <c r="Y18" i="2"/>
  <c r="X18" i="2"/>
  <c r="AC18" i="2" s="1"/>
  <c r="X19" i="2" l="1"/>
  <c r="Y19" i="2"/>
  <c r="AC19" i="2" s="1"/>
  <c r="AL19" i="2"/>
  <c r="AM19" i="2"/>
  <c r="AI19" i="2"/>
  <c r="AU19" i="2" s="1"/>
  <c r="AH19" i="2"/>
  <c r="AR19" i="2" s="1"/>
  <c r="AN18" i="2"/>
  <c r="Z19" i="2"/>
  <c r="AA19" i="2"/>
  <c r="AD19" i="2" s="1"/>
  <c r="AS18" i="2"/>
  <c r="AO19" i="2"/>
  <c r="C19" i="2"/>
  <c r="J19" i="2" s="1"/>
  <c r="D19" i="2"/>
  <c r="K19" i="2" s="1"/>
  <c r="I19" i="2"/>
  <c r="L18" i="2"/>
  <c r="W19" i="2"/>
  <c r="AE18" i="2"/>
  <c r="V19" i="2"/>
  <c r="AB19" i="2" s="1"/>
  <c r="AQ18" i="2"/>
  <c r="AT18" i="2"/>
  <c r="Z20" i="2" l="1"/>
  <c r="AD20" i="2" s="1"/>
  <c r="AA20" i="2"/>
  <c r="AE19" i="2"/>
  <c r="V20" i="2"/>
  <c r="W20" i="2"/>
  <c r="X20" i="2"/>
  <c r="AB20" i="2" s="1"/>
  <c r="Y20" i="2"/>
  <c r="C20" i="2"/>
  <c r="I20" i="2" s="1"/>
  <c r="D20" i="2"/>
  <c r="L19" i="2"/>
  <c r="AN19" i="2"/>
  <c r="AW18" i="2"/>
  <c r="AP19" i="2"/>
  <c r="E20" i="2"/>
  <c r="J20" i="2" s="1"/>
  <c r="F20" i="2"/>
  <c r="AQ19" i="2"/>
  <c r="AS19" i="2"/>
  <c r="AJ20" i="2"/>
  <c r="AK20" i="2"/>
  <c r="H20" i="2"/>
  <c r="G20" i="2"/>
  <c r="K20" i="2" s="1"/>
  <c r="AH20" i="2"/>
  <c r="AI20" i="2"/>
  <c r="AU20" i="2" s="1"/>
  <c r="AV19" i="2"/>
  <c r="AT19" i="2"/>
  <c r="AL20" i="2"/>
  <c r="AM20" i="2"/>
  <c r="AR20" i="2" l="1"/>
  <c r="F21" i="2"/>
  <c r="E21" i="2"/>
  <c r="J21" i="2" s="1"/>
  <c r="V21" i="2"/>
  <c r="W21" i="2"/>
  <c r="D21" i="2"/>
  <c r="C21" i="2"/>
  <c r="I21" i="2" s="1"/>
  <c r="L20" i="2"/>
  <c r="H21" i="2"/>
  <c r="G21" i="2"/>
  <c r="K21" i="2" s="1"/>
  <c r="Z21" i="2"/>
  <c r="AA21" i="2"/>
  <c r="AK21" i="2"/>
  <c r="AJ21" i="2"/>
  <c r="AN20" i="2"/>
  <c r="AP20" i="2"/>
  <c r="AW19" i="2"/>
  <c r="AL21" i="2"/>
  <c r="AM21" i="2"/>
  <c r="AT20" i="2"/>
  <c r="AV20" i="2"/>
  <c r="AO20" i="2"/>
  <c r="AQ20" i="2"/>
  <c r="AS20" i="2"/>
  <c r="AC20" i="2"/>
  <c r="G22" i="2" l="1"/>
  <c r="K22" i="2" s="1"/>
  <c r="H22" i="2"/>
  <c r="E22" i="2"/>
  <c r="J22" i="2" s="1"/>
  <c r="F22" i="2"/>
  <c r="L21" i="2"/>
  <c r="C22" i="2"/>
  <c r="I22" i="2" s="1"/>
  <c r="D22" i="2"/>
  <c r="Y21" i="2"/>
  <c r="AD21" i="2" s="1"/>
  <c r="X21" i="2"/>
  <c r="AB21" i="2" s="1"/>
  <c r="AC21" i="2"/>
  <c r="AO21" i="2"/>
  <c r="AS21" i="2"/>
  <c r="AW20" i="2"/>
  <c r="AI21" i="2"/>
  <c r="AU21" i="2" s="1"/>
  <c r="AH21" i="2"/>
  <c r="AR21" i="2" s="1"/>
  <c r="AV21" i="2"/>
  <c r="AE20" i="2"/>
  <c r="AT21" i="2" l="1"/>
  <c r="Z22" i="2"/>
  <c r="AA22" i="2"/>
  <c r="F23" i="2"/>
  <c r="E23" i="2"/>
  <c r="V22" i="2"/>
  <c r="AC22" i="2" s="1"/>
  <c r="W22" i="2"/>
  <c r="AD22" i="2" s="1"/>
  <c r="AB22" i="2"/>
  <c r="AE21" i="2"/>
  <c r="C23" i="2"/>
  <c r="J23" i="2" s="1"/>
  <c r="D23" i="2"/>
  <c r="L22" i="2"/>
  <c r="G23" i="2"/>
  <c r="K23" i="2" s="1"/>
  <c r="H23" i="2"/>
  <c r="Y22" i="2"/>
  <c r="X22" i="2"/>
  <c r="AJ22" i="2"/>
  <c r="AK22" i="2"/>
  <c r="AI22" i="2"/>
  <c r="AH22" i="2"/>
  <c r="AN21" i="2"/>
  <c r="AL22" i="2"/>
  <c r="AM22" i="2"/>
  <c r="AP21" i="2"/>
  <c r="AQ21" i="2"/>
  <c r="AT22" i="2" l="1"/>
  <c r="AU22" i="2"/>
  <c r="G24" i="2"/>
  <c r="H24" i="2"/>
  <c r="E24" i="2"/>
  <c r="F24" i="2"/>
  <c r="AV23" i="2"/>
  <c r="AA23" i="2"/>
  <c r="Z23" i="2"/>
  <c r="AD23" i="2" s="1"/>
  <c r="X23" i="2"/>
  <c r="AC23" i="2" s="1"/>
  <c r="Y23" i="2"/>
  <c r="AQ22" i="2"/>
  <c r="AS22" i="2"/>
  <c r="AV22" i="2"/>
  <c r="I23" i="2"/>
  <c r="AP22" i="2"/>
  <c r="AN22" i="2"/>
  <c r="AW21" i="2"/>
  <c r="AL23" i="2"/>
  <c r="AM23" i="2"/>
  <c r="V23" i="2"/>
  <c r="AB23" i="2" s="1"/>
  <c r="W23" i="2"/>
  <c r="AE22" i="2"/>
  <c r="AR22" i="2"/>
  <c r="AO22" i="2"/>
  <c r="Y24" i="2" l="1"/>
  <c r="X24" i="2"/>
  <c r="AC24" i="2" s="1"/>
  <c r="AA24" i="2"/>
  <c r="Z24" i="2"/>
  <c r="AD24" i="2" s="1"/>
  <c r="W24" i="2"/>
  <c r="V24" i="2"/>
  <c r="AB24" i="2"/>
  <c r="AE23" i="2"/>
  <c r="K24" i="2"/>
  <c r="AH23" i="2"/>
  <c r="AR23" i="2" s="1"/>
  <c r="AI23" i="2"/>
  <c r="AJ23" i="2"/>
  <c r="AO23" i="2" s="1"/>
  <c r="AK23" i="2"/>
  <c r="AS23" i="2" s="1"/>
  <c r="AW22" i="2"/>
  <c r="C24" i="2"/>
  <c r="J24" i="2" s="1"/>
  <c r="D24" i="2"/>
  <c r="L23" i="2"/>
  <c r="I24" i="2"/>
  <c r="Z25" i="2" l="1"/>
  <c r="AD25" i="2" s="1"/>
  <c r="AA25" i="2"/>
  <c r="X25" i="2"/>
  <c r="AC25" i="2" s="1"/>
  <c r="Y25" i="2"/>
  <c r="AU23" i="2"/>
  <c r="AT23" i="2"/>
  <c r="AE24" i="2"/>
  <c r="V25" i="2"/>
  <c r="AB25" i="2" s="1"/>
  <c r="W25" i="2"/>
  <c r="AK24" i="2"/>
  <c r="AJ24" i="2"/>
  <c r="AH24" i="2"/>
  <c r="AI24" i="2"/>
  <c r="AU24" i="2" s="1"/>
  <c r="H25" i="2"/>
  <c r="G25" i="2"/>
  <c r="L24" i="2"/>
  <c r="D25" i="2"/>
  <c r="K25" i="2" s="1"/>
  <c r="C25" i="2"/>
  <c r="E25" i="2"/>
  <c r="I25" i="2" s="1"/>
  <c r="F25" i="2"/>
  <c r="J25" i="2" s="1"/>
  <c r="AN23" i="2"/>
  <c r="AP23" i="2"/>
  <c r="AQ23" i="2"/>
  <c r="E26" i="2" l="1"/>
  <c r="F26" i="2"/>
  <c r="V26" i="2"/>
  <c r="W26" i="2"/>
  <c r="AD26" i="2" s="1"/>
  <c r="AE25" i="2"/>
  <c r="C26" i="2"/>
  <c r="J26" i="2" s="1"/>
  <c r="D26" i="2"/>
  <c r="L25" i="2"/>
  <c r="X26" i="2"/>
  <c r="AB26" i="2" s="1"/>
  <c r="Y26" i="2"/>
  <c r="AC26" i="2"/>
  <c r="H26" i="2"/>
  <c r="G26" i="2"/>
  <c r="K26" i="2" s="1"/>
  <c r="Z26" i="2"/>
  <c r="AA26" i="2"/>
  <c r="AL25" i="2"/>
  <c r="AM25" i="2"/>
  <c r="AS24" i="2"/>
  <c r="AW23" i="2"/>
  <c r="AP24" i="2"/>
  <c r="AL24" i="2"/>
  <c r="AO24" i="2" s="1"/>
  <c r="AM24" i="2"/>
  <c r="AR24" i="2" s="1"/>
  <c r="AQ24" i="2" l="1"/>
  <c r="W27" i="2"/>
  <c r="AE26" i="2"/>
  <c r="V27" i="2"/>
  <c r="F27" i="2"/>
  <c r="E27" i="2"/>
  <c r="G27" i="2"/>
  <c r="H27" i="2"/>
  <c r="AH25" i="2"/>
  <c r="AR25" i="2" s="1"/>
  <c r="AI25" i="2"/>
  <c r="AU25" i="2" s="1"/>
  <c r="Z27" i="2"/>
  <c r="AB27" i="2" s="1"/>
  <c r="AA27" i="2"/>
  <c r="AC27" i="2" s="1"/>
  <c r="AD27" i="2"/>
  <c r="AV24" i="2"/>
  <c r="AN24" i="2"/>
  <c r="AT24" i="2"/>
  <c r="I26" i="2"/>
  <c r="X27" i="2"/>
  <c r="Y27" i="2"/>
  <c r="AK25" i="2"/>
  <c r="AJ25" i="2"/>
  <c r="AO25" i="2" s="1"/>
  <c r="X28" i="2" l="1"/>
  <c r="Y28" i="2"/>
  <c r="AE27" i="2"/>
  <c r="V28" i="2"/>
  <c r="AC28" i="2" s="1"/>
  <c r="W28" i="2"/>
  <c r="AB28" i="2" s="1"/>
  <c r="AJ26" i="2"/>
  <c r="AO26" i="2" s="1"/>
  <c r="AK26" i="2"/>
  <c r="L26" i="2"/>
  <c r="D27" i="2"/>
  <c r="K27" i="2" s="1"/>
  <c r="C27" i="2"/>
  <c r="J27" i="2" s="1"/>
  <c r="AA28" i="2"/>
  <c r="Z28" i="2"/>
  <c r="AD28" i="2" s="1"/>
  <c r="AH26" i="2"/>
  <c r="AI26" i="2"/>
  <c r="AT25" i="2"/>
  <c r="AV25" i="2"/>
  <c r="AM26" i="2"/>
  <c r="AL26" i="2"/>
  <c r="AS25" i="2"/>
  <c r="AQ25" i="2"/>
  <c r="AW24" i="2"/>
  <c r="AN25" i="2"/>
  <c r="AP25" i="2"/>
  <c r="E28" i="2" l="1"/>
  <c r="F28" i="2"/>
  <c r="X29" i="2"/>
  <c r="Y29" i="2"/>
  <c r="Z29" i="2"/>
  <c r="AA29" i="2"/>
  <c r="AD29" i="2" s="1"/>
  <c r="W29" i="2"/>
  <c r="V29" i="2"/>
  <c r="AC29" i="2" s="1"/>
  <c r="AE28" i="2"/>
  <c r="AN26" i="2"/>
  <c r="AW25" i="2"/>
  <c r="AP26" i="2"/>
  <c r="AQ26" i="2"/>
  <c r="AS26" i="2"/>
  <c r="G28" i="2"/>
  <c r="H28" i="2"/>
  <c r="I27" i="2"/>
  <c r="AI27" i="2"/>
  <c r="AH27" i="2"/>
  <c r="AT26" i="2"/>
  <c r="AV26" i="2"/>
  <c r="AR26" i="2"/>
  <c r="AU26" i="2"/>
  <c r="X30" i="2" l="1"/>
  <c r="Y30" i="2"/>
  <c r="Z30" i="2"/>
  <c r="AA30" i="2"/>
  <c r="J28" i="2"/>
  <c r="AP27" i="2"/>
  <c r="AW26" i="2"/>
  <c r="AM27" i="2"/>
  <c r="AR27" i="2" s="1"/>
  <c r="AL27" i="2"/>
  <c r="AB29" i="2"/>
  <c r="C28" i="2"/>
  <c r="L27" i="2"/>
  <c r="D28" i="2"/>
  <c r="K28" i="2" s="1"/>
  <c r="AK27" i="2"/>
  <c r="AU27" i="2" s="1"/>
  <c r="AJ27" i="2"/>
  <c r="AS27" i="2" s="1"/>
  <c r="AN27" i="2" l="1"/>
  <c r="G29" i="2"/>
  <c r="H29" i="2"/>
  <c r="AJ28" i="2"/>
  <c r="AK28" i="2"/>
  <c r="AT27" i="2"/>
  <c r="AL28" i="2"/>
  <c r="AM28" i="2"/>
  <c r="V30" i="2"/>
  <c r="AB30" i="2" s="1"/>
  <c r="W30" i="2"/>
  <c r="AD30" i="2" s="1"/>
  <c r="AE29" i="2"/>
  <c r="AV27" i="2"/>
  <c r="AQ27" i="2"/>
  <c r="AO27" i="2"/>
  <c r="I28" i="2"/>
  <c r="E29" i="2"/>
  <c r="F29" i="2"/>
  <c r="V31" i="2" l="1"/>
  <c r="W31" i="2"/>
  <c r="K29" i="2"/>
  <c r="AH28" i="2"/>
  <c r="AQ28" i="2" s="1"/>
  <c r="AI28" i="2"/>
  <c r="AU28" i="2" s="1"/>
  <c r="AA31" i="2"/>
  <c r="Z31" i="2"/>
  <c r="AT28" i="2"/>
  <c r="AV28" i="2"/>
  <c r="AC30" i="2"/>
  <c r="I29" i="2"/>
  <c r="L28" i="2"/>
  <c r="C29" i="2"/>
  <c r="J29" i="2" s="1"/>
  <c r="D29" i="2"/>
  <c r="AS28" i="2"/>
  <c r="AO28" i="2"/>
  <c r="AW27" i="2"/>
  <c r="E30" i="2" l="1"/>
  <c r="F30" i="2"/>
  <c r="X31" i="2"/>
  <c r="AC31" i="2" s="1"/>
  <c r="Y31" i="2"/>
  <c r="AD31" i="2" s="1"/>
  <c r="C30" i="2"/>
  <c r="J30" i="2" s="1"/>
  <c r="L29" i="2"/>
  <c r="D30" i="2"/>
  <c r="K30" i="2" s="1"/>
  <c r="I30" i="2"/>
  <c r="AM29" i="2"/>
  <c r="AL29" i="2"/>
  <c r="AE30" i="2"/>
  <c r="G30" i="2"/>
  <c r="H30" i="2"/>
  <c r="AR28" i="2"/>
  <c r="AP28" i="2"/>
  <c r="AN28" i="2"/>
  <c r="AH29" i="2"/>
  <c r="AI29" i="2"/>
  <c r="G31" i="2" l="1"/>
  <c r="K31" i="2" s="1"/>
  <c r="H31" i="2"/>
  <c r="F31" i="2"/>
  <c r="E31" i="2"/>
  <c r="Z32" i="2"/>
  <c r="AA32" i="2"/>
  <c r="X32" i="2"/>
  <c r="Y32" i="2"/>
  <c r="D31" i="2"/>
  <c r="C31" i="2"/>
  <c r="J31" i="2" s="1"/>
  <c r="I31" i="2"/>
  <c r="L30" i="2"/>
  <c r="AR29" i="2"/>
  <c r="AK29" i="2"/>
  <c r="AT29" i="2" s="1"/>
  <c r="AJ29" i="2"/>
  <c r="AN29" i="2" s="1"/>
  <c r="AV29" i="2"/>
  <c r="AB31" i="2"/>
  <c r="AW28" i="2"/>
  <c r="AP29" i="2"/>
  <c r="E32" i="2" l="1"/>
  <c r="F32" i="2"/>
  <c r="G32" i="2"/>
  <c r="H32" i="2"/>
  <c r="J32" i="2" s="1"/>
  <c r="AJ30" i="2"/>
  <c r="AK30" i="2"/>
  <c r="D32" i="2"/>
  <c r="K32" i="2" s="1"/>
  <c r="L31" i="2"/>
  <c r="C32" i="2"/>
  <c r="I32" i="2" s="1"/>
  <c r="AO29" i="2"/>
  <c r="AQ29" i="2"/>
  <c r="AW29" i="2" s="1"/>
  <c r="AS29" i="2"/>
  <c r="AU29" i="2"/>
  <c r="AE31" i="2"/>
  <c r="V32" i="2"/>
  <c r="AB32" i="2" s="1"/>
  <c r="W32" i="2"/>
  <c r="AD32" i="2" s="1"/>
  <c r="L32" i="2" l="1"/>
  <c r="C33" i="2"/>
  <c r="D33" i="2"/>
  <c r="E33" i="2"/>
  <c r="I33" i="2" s="1"/>
  <c r="F33" i="2"/>
  <c r="V33" i="2"/>
  <c r="W33" i="2"/>
  <c r="AE32" i="2"/>
  <c r="H33" i="2"/>
  <c r="J33" i="2" s="1"/>
  <c r="G33" i="2"/>
  <c r="K33" i="2" s="1"/>
  <c r="Z33" i="2"/>
  <c r="AA33" i="2"/>
  <c r="AL30" i="2"/>
  <c r="AM30" i="2"/>
  <c r="AC32" i="2"/>
  <c r="AS30" i="2"/>
  <c r="AH30" i="2"/>
  <c r="AI30" i="2"/>
  <c r="AU30" i="2" s="1"/>
  <c r="AQ30" i="2" l="1"/>
  <c r="L33" i="2"/>
  <c r="AM31" i="2"/>
  <c r="AL31" i="2"/>
  <c r="AT30" i="2"/>
  <c r="AV30" i="2"/>
  <c r="X33" i="2"/>
  <c r="AB33" i="2" s="1"/>
  <c r="Y33" i="2"/>
  <c r="AD33" i="2" s="1"/>
  <c r="AO30" i="2"/>
  <c r="AR30" i="2"/>
  <c r="AP30" i="2"/>
  <c r="AN30" i="2"/>
  <c r="AW30" i="2" l="1"/>
  <c r="AC33" i="2"/>
  <c r="AI31" i="2"/>
  <c r="AH31" i="2"/>
  <c r="AR31" i="2" s="1"/>
  <c r="AJ31" i="2"/>
  <c r="AK31" i="2"/>
  <c r="AE33" i="2"/>
  <c r="AV31" i="2"/>
  <c r="AT31" i="2"/>
  <c r="AO31" i="2" l="1"/>
  <c r="AQ31" i="2"/>
  <c r="AS31" i="2"/>
  <c r="AJ32" i="2"/>
  <c r="AK32" i="2"/>
  <c r="AU31" i="2"/>
  <c r="AP31" i="2"/>
  <c r="AN31" i="2"/>
  <c r="AW31" i="2" l="1"/>
  <c r="AM32" i="2"/>
  <c r="AL32" i="2"/>
  <c r="AO32" i="2"/>
  <c r="AS32" i="2"/>
  <c r="AH32" i="2"/>
  <c r="AR32" i="2" s="1"/>
  <c r="AI32" i="2"/>
  <c r="AU32" i="2" s="1"/>
  <c r="AJ33" i="2" l="1"/>
  <c r="AK33" i="2"/>
  <c r="AQ32" i="2"/>
  <c r="AL33" i="2"/>
  <c r="AM33" i="2"/>
  <c r="AH33" i="2"/>
  <c r="AR33" i="2" s="1"/>
  <c r="AI33" i="2"/>
  <c r="AU33" i="2" s="1"/>
  <c r="AT32" i="2"/>
  <c r="AV32" i="2"/>
  <c r="AP32" i="2"/>
  <c r="AN32" i="2"/>
  <c r="AL34" i="2" l="1"/>
  <c r="AM34" i="2"/>
  <c r="AN33" i="2"/>
  <c r="AP33" i="2"/>
  <c r="AW32" i="2"/>
  <c r="AT33" i="2"/>
  <c r="AV33" i="2"/>
  <c r="AK34" i="2"/>
  <c r="AJ34" i="2"/>
  <c r="AO34" i="2" s="1"/>
  <c r="AQ33" i="2"/>
  <c r="AS33" i="2"/>
  <c r="AO33" i="2"/>
  <c r="AW33" i="2" l="1"/>
  <c r="AS34" i="2"/>
  <c r="AV34" i="2"/>
  <c r="AI34" i="2"/>
  <c r="AU34" i="2" s="1"/>
  <c r="AH34" i="2"/>
  <c r="AR34" i="2" s="1"/>
  <c r="AI35" i="2"/>
  <c r="AH35" i="2"/>
  <c r="AL35" i="2" l="1"/>
  <c r="AM35" i="2"/>
  <c r="AR35" i="2" s="1"/>
  <c r="AT34" i="2"/>
  <c r="AJ35" i="2"/>
  <c r="AO35" i="2" s="1"/>
  <c r="AK35" i="2"/>
  <c r="AU35" i="2" s="1"/>
  <c r="AQ34" i="2"/>
  <c r="AP34" i="2"/>
  <c r="AN34" i="2"/>
  <c r="AJ36" i="2" l="1"/>
  <c r="AK36" i="2"/>
  <c r="AL36" i="2"/>
  <c r="AM36" i="2"/>
  <c r="AN35" i="2"/>
  <c r="AP35" i="2"/>
  <c r="AW34" i="2"/>
  <c r="AT35" i="2"/>
  <c r="AV35" i="2"/>
  <c r="AQ35" i="2"/>
  <c r="AS35" i="2"/>
  <c r="AI36" i="2"/>
  <c r="AU36" i="2" s="1"/>
  <c r="AH36" i="2"/>
  <c r="AR36" i="2" s="1"/>
  <c r="AL37" i="2" l="1"/>
  <c r="AM37" i="2"/>
  <c r="AS36" i="2"/>
  <c r="AQ36" i="2"/>
  <c r="AJ37" i="2"/>
  <c r="AO37" i="2" s="1"/>
  <c r="AK37" i="2"/>
  <c r="AV36" i="2"/>
  <c r="AT36" i="2"/>
  <c r="AP36" i="2"/>
  <c r="AN36" i="2"/>
  <c r="AW35" i="2"/>
  <c r="AO36" i="2"/>
  <c r="AW36" i="2" l="1"/>
  <c r="AV37" i="2"/>
  <c r="AH38" i="2"/>
  <c r="AI38" i="2"/>
  <c r="AH37" i="2"/>
  <c r="AR37" i="2" s="1"/>
  <c r="AI37" i="2"/>
  <c r="AU37" i="2" s="1"/>
  <c r="AS37" i="2"/>
  <c r="AQ37" i="2"/>
  <c r="AL38" i="2" l="1"/>
  <c r="AM38" i="2"/>
  <c r="AR38" i="2"/>
  <c r="AJ38" i="2"/>
  <c r="AO38" i="2" s="1"/>
  <c r="AK38" i="2"/>
  <c r="AU38" i="2"/>
  <c r="AT37" i="2"/>
  <c r="AN37" i="2"/>
  <c r="AP37" i="2"/>
  <c r="AL39" i="2" l="1"/>
  <c r="AM39" i="2"/>
  <c r="AT38" i="2"/>
  <c r="AV38" i="2"/>
  <c r="AQ38" i="2"/>
  <c r="AK39" i="2"/>
  <c r="AJ39" i="2"/>
  <c r="AO39" i="2" s="1"/>
  <c r="AW37" i="2"/>
  <c r="AN38" i="2"/>
  <c r="AP38" i="2"/>
  <c r="AH39" i="2"/>
  <c r="AR39" i="2" s="1"/>
  <c r="AI39" i="2"/>
  <c r="AU39" i="2" s="1"/>
  <c r="AS38" i="2"/>
  <c r="AK40" i="2" l="1"/>
  <c r="AJ40" i="2"/>
  <c r="AQ39" i="2"/>
  <c r="AS39" i="2"/>
  <c r="AV39" i="2"/>
  <c r="AT39" i="2"/>
  <c r="AM40" i="2"/>
  <c r="AL40" i="2"/>
  <c r="AW38" i="2"/>
  <c r="AN39" i="2"/>
  <c r="AP39" i="2"/>
  <c r="AH40" i="2"/>
  <c r="AR40" i="2" s="1"/>
  <c r="AI40" i="2"/>
  <c r="AU40" i="2" s="1"/>
  <c r="AM41" i="2" l="1"/>
  <c r="AL41" i="2"/>
  <c r="AW39" i="2"/>
  <c r="AN40" i="2"/>
  <c r="AP40" i="2"/>
  <c r="AJ41" i="2"/>
  <c r="AO41" i="2" s="1"/>
  <c r="AK41" i="2"/>
  <c r="AV40" i="2"/>
  <c r="AT40" i="2"/>
  <c r="AQ40" i="2"/>
  <c r="AS40" i="2"/>
  <c r="AO40" i="2"/>
  <c r="AH41" i="2" l="1"/>
  <c r="AR41" i="2" s="1"/>
  <c r="AI41" i="2"/>
  <c r="AU41" i="2" s="1"/>
  <c r="AQ41" i="2"/>
  <c r="AS41" i="2"/>
  <c r="AT41" i="2"/>
  <c r="AV41" i="2"/>
  <c r="AH42" i="2"/>
  <c r="AI42" i="2"/>
  <c r="AW40" i="2"/>
  <c r="AP41" i="2"/>
  <c r="AN41" i="2"/>
  <c r="AW41" i="2" l="1"/>
  <c r="AP42" i="2"/>
  <c r="AL42" i="2"/>
  <c r="AM42" i="2"/>
  <c r="AR42" i="2" s="1"/>
  <c r="AJ42" i="2"/>
  <c r="AO42" i="2" s="1"/>
  <c r="AK42" i="2"/>
  <c r="AU42" i="2" s="1"/>
  <c r="AT42" i="2" l="1"/>
  <c r="AL43" i="2"/>
  <c r="AM43" i="2"/>
  <c r="AJ43" i="2"/>
  <c r="AO43" i="2" s="1"/>
  <c r="AK43" i="2"/>
  <c r="AV43" i="2"/>
  <c r="AV42" i="2"/>
  <c r="AI43" i="2"/>
  <c r="AU43" i="2" s="1"/>
  <c r="AH43" i="2"/>
  <c r="AR43" i="2" s="1"/>
  <c r="AQ42" i="2"/>
  <c r="AS42" i="2"/>
  <c r="AN42" i="2"/>
  <c r="AS43" i="2" l="1"/>
  <c r="AQ43" i="2"/>
  <c r="AN43" i="2"/>
  <c r="AP43" i="2"/>
  <c r="AW42" i="2"/>
  <c r="AJ44" i="2"/>
  <c r="AK44" i="2"/>
  <c r="AL44" i="2"/>
  <c r="AM44" i="2"/>
  <c r="AT43" i="2"/>
  <c r="AH44" i="2"/>
  <c r="AI44" i="2"/>
  <c r="AU44" i="2" s="1"/>
  <c r="AR44" i="2" l="1"/>
  <c r="AP44" i="2"/>
  <c r="AW43" i="2"/>
  <c r="AN44" i="2"/>
  <c r="AJ45" i="2"/>
  <c r="AK45" i="2"/>
  <c r="AQ44" i="2"/>
  <c r="AS44" i="2"/>
  <c r="AL45" i="2"/>
  <c r="AM45" i="2"/>
  <c r="AV44" i="2"/>
  <c r="AT44" i="2"/>
  <c r="AO44" i="2"/>
  <c r="AH45" i="2" l="1"/>
  <c r="AR45" i="2" s="1"/>
  <c r="AI45" i="2"/>
  <c r="AU45" i="2" s="1"/>
  <c r="AV45" i="2"/>
  <c r="AT45" i="2"/>
  <c r="AO45" i="2"/>
  <c r="AQ45" i="2"/>
  <c r="AS45" i="2"/>
  <c r="AP45" i="2"/>
  <c r="AW44" i="2"/>
  <c r="AN45" i="2"/>
  <c r="AI46" i="2" l="1"/>
  <c r="AH46" i="2"/>
  <c r="AP46" i="2"/>
  <c r="AW45" i="2"/>
  <c r="AL46" i="2"/>
  <c r="AV46" i="2" s="1"/>
  <c r="AM46" i="2"/>
  <c r="AJ46" i="2"/>
  <c r="AO46" i="2" s="1"/>
  <c r="AK46" i="2"/>
  <c r="AI47" i="2" l="1"/>
  <c r="AH47" i="2"/>
  <c r="AT46" i="2"/>
  <c r="AS46" i="2"/>
  <c r="AR46" i="2"/>
  <c r="AQ46" i="2"/>
  <c r="AN46" i="2"/>
  <c r="AU46" i="2"/>
  <c r="AL47" i="2" l="1"/>
  <c r="AM47" i="2"/>
  <c r="AR47" i="2"/>
  <c r="AP47" i="2"/>
  <c r="AW46" i="2"/>
  <c r="AK47" i="2"/>
  <c r="AJ47" i="2"/>
  <c r="AO47" i="2" s="1"/>
  <c r="AT47" i="2"/>
  <c r="AV47" i="2"/>
  <c r="AU47" i="2"/>
  <c r="AM48" i="2" l="1"/>
  <c r="AL48" i="2"/>
  <c r="AV48" i="2"/>
  <c r="AH48" i="2"/>
  <c r="AR48" i="2" s="1"/>
  <c r="AI48" i="2"/>
  <c r="AN47" i="2"/>
  <c r="AJ48" i="2"/>
  <c r="AO48" i="2" s="1"/>
  <c r="AK48" i="2"/>
  <c r="AS47" i="2"/>
  <c r="AQ47" i="2"/>
  <c r="AQ48" i="2" l="1"/>
  <c r="AS48" i="2"/>
  <c r="AH49" i="2"/>
  <c r="AI49" i="2"/>
  <c r="AU48" i="2"/>
  <c r="AJ49" i="2"/>
  <c r="AK49" i="2"/>
  <c r="AN48" i="2"/>
  <c r="AP48" i="2"/>
  <c r="AW47" i="2"/>
  <c r="AT48" i="2"/>
  <c r="AP49" i="2" l="1"/>
  <c r="AW48" i="2"/>
  <c r="AL49" i="2"/>
  <c r="AT49" i="2" s="1"/>
  <c r="AM49" i="2"/>
  <c r="AU49" i="2"/>
  <c r="AR49" i="2"/>
  <c r="AS49" i="2"/>
  <c r="AQ49" i="2"/>
  <c r="AL50" i="2" l="1"/>
  <c r="AM50" i="2"/>
  <c r="AK50" i="2"/>
  <c r="AJ50" i="2"/>
  <c r="AO50" i="2" s="1"/>
  <c r="AO49" i="2"/>
  <c r="AN49" i="2"/>
  <c r="AV49" i="2"/>
  <c r="AW49" i="2" l="1"/>
  <c r="AH50" i="2"/>
  <c r="AR50" i="2" s="1"/>
  <c r="AI50" i="2"/>
  <c r="AU50" i="2" s="1"/>
  <c r="AS50" i="2"/>
  <c r="AQ50" i="2"/>
  <c r="AQ8" i="2" s="1"/>
  <c r="AV50" i="2"/>
  <c r="AN50" i="2" l="1"/>
  <c r="AP50" i="2"/>
  <c r="AT50" i="2"/>
  <c r="AT8" i="2" s="1"/>
  <c r="AN8" i="2" l="1"/>
  <c r="AW50" i="2"/>
</calcChain>
</file>

<file path=xl/sharedStrings.xml><?xml version="1.0" encoding="utf-8"?>
<sst xmlns="http://schemas.openxmlformats.org/spreadsheetml/2006/main" count="81" uniqueCount="47">
  <si>
    <t>initwt</t>
  </si>
  <si>
    <t>lolim</t>
  </si>
  <si>
    <t>alpuniv</t>
  </si>
  <si>
    <t>alpa</t>
  </si>
  <si>
    <t>alpb</t>
  </si>
  <si>
    <t>alpc</t>
  </si>
  <si>
    <t>desired</t>
  </si>
  <si>
    <t>Input desired delegation here</t>
  </si>
  <si>
    <t>cuthidel</t>
  </si>
  <si>
    <t>If anyone delegates more than 1 (or 100%) cut it down to 1</t>
  </si>
  <si>
    <t>factotdel</t>
  </si>
  <si>
    <t>Round</t>
  </si>
  <si>
    <t>A to B</t>
  </si>
  <si>
    <t>A to C</t>
  </si>
  <si>
    <t xml:space="preserve">B to A </t>
  </si>
  <si>
    <t>B to C</t>
  </si>
  <si>
    <t xml:space="preserve">C to A </t>
  </si>
  <si>
    <t>C to B</t>
  </si>
  <si>
    <t xml:space="preserve">A </t>
  </si>
  <si>
    <t>A_del</t>
  </si>
  <si>
    <t>A_undel</t>
  </si>
  <si>
    <t>B</t>
  </si>
  <si>
    <t>B_del</t>
  </si>
  <si>
    <t>B_undel</t>
  </si>
  <si>
    <t>C</t>
  </si>
  <si>
    <t>C_del</t>
  </si>
  <si>
    <t>C_undel</t>
  </si>
  <si>
    <t>TOTCHECK</t>
  </si>
  <si>
    <t>If anyone's final weight is below lolim, adjust alpuniv (or alpa, alpb, alpc) to satisfy.</t>
  </si>
  <si>
    <t>satisfylo</t>
  </si>
  <si>
    <t>Weights</t>
  </si>
  <si>
    <t>Delegations</t>
  </si>
  <si>
    <t>If anyone's total delegation is greater than 1, factor it down to 1</t>
  </si>
  <si>
    <t>% delegation</t>
  </si>
  <si>
    <t>Alice delegates 30% to Bob and Bob delegates 20% to Alice. Carol is a non-participant in delegation.</t>
  </si>
  <si>
    <t>alpb and alpc to get final weight to satisfy lolim</t>
  </si>
  <si>
    <t>or individual alpa</t>
  </si>
  <si>
    <t>A</t>
  </si>
  <si>
    <t>either alpuniv</t>
  </si>
  <si>
    <t>Final Weights</t>
  </si>
  <si>
    <t>You can delegate</t>
  </si>
  <si>
    <t>Low limit</t>
  </si>
  <si>
    <t>Initial weight</t>
  </si>
  <si>
    <t>A_undel is the undelegatable part of A's weight (what A has left over after delegating)</t>
  </si>
  <si>
    <t>A_del is the delegatable part of A's weight</t>
  </si>
  <si>
    <t>Now do it with 3 people, A, B and C</t>
  </si>
  <si>
    <t>Fixed percentage on received weight delegation algorithm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</si>
</sst>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65c976700d62e95/Documents/Preference_Voting.xlsx" TargetMode="External"/><Relationship Id="rId1" Type="http://schemas.openxmlformats.org/officeDocument/2006/relationships/externalLinkPath" Target="https://d.docs.live.net/365c976700d62e95/Documents/Preference_Vo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3"/>
      <sheetName val="Sheet6"/>
      <sheetName val="preference2"/>
      <sheetName val="Sheet8"/>
      <sheetName val="Sheet9"/>
      <sheetName val="pareto_frontier_points"/>
      <sheetName val="policy_voting_withinteractions2"/>
      <sheetName val="vothap_results"/>
      <sheetName val="vothap_results (2)"/>
      <sheetName val="Sheet11"/>
      <sheetName val="Sheet15"/>
      <sheetName val="D"/>
      <sheetName val="B_48"/>
      <sheetName val="B_48 (2)"/>
      <sheetName val="Sheet14"/>
      <sheetName val="SampleSize"/>
      <sheetName val="Sheet12"/>
      <sheetName val="Sheet2"/>
      <sheetName val="Sheet4"/>
      <sheetName val="Sheet7"/>
      <sheetName val="Brain_40"/>
      <sheetName val="Brain41_npv"/>
      <sheetName val="Brain42"/>
      <sheetName val="Brain44"/>
      <sheetName val="Brain_5758"/>
      <sheetName val="Brain_45"/>
      <sheetName val="Sheet10"/>
      <sheetName val="Brain41_all_chart"/>
      <sheetName val="Brain41_all_data"/>
      <sheetName val="Sheet16"/>
      <sheetName val="Brain62"/>
      <sheetName val="Brain63"/>
      <sheetName val="Brain63_cont"/>
      <sheetName val="Brain65"/>
      <sheetName val="Brain64"/>
      <sheetName val="Brain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9"/>
      <sheetData sheetId="30"/>
      <sheetData sheetId="31"/>
      <sheetData sheetId="32"/>
      <sheetData sheetId="33"/>
      <sheetData sheetId="34"/>
      <sheetData sheetId="35">
        <row r="41">
          <cell r="AF41">
            <v>1.2</v>
          </cell>
        </row>
      </sheetData>
      <sheetData sheetId="36">
        <row r="2">
          <cell r="D2">
            <v>1</v>
          </cell>
        </row>
        <row r="3">
          <cell r="D3">
            <v>3</v>
          </cell>
        </row>
        <row r="4">
          <cell r="D4">
            <v>1</v>
          </cell>
        </row>
        <row r="5">
          <cell r="D5">
            <v>3</v>
          </cell>
        </row>
        <row r="6">
          <cell r="D6">
            <v>0</v>
          </cell>
        </row>
        <row r="7">
          <cell r="D7">
            <v>1.25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ABB2-7C0E-4E9B-ADFE-0C423C18BA2C}">
  <dimension ref="B1:AW54"/>
  <sheetViews>
    <sheetView tabSelected="1" topLeftCell="U1" zoomScale="125" zoomScaleNormal="125" workbookViewId="0">
      <selection activeCell="AE25" sqref="AE25"/>
    </sheetView>
  </sheetViews>
  <sheetFormatPr defaultRowHeight="15" x14ac:dyDescent="0.25"/>
  <cols>
    <col min="2" max="2" width="12" customWidth="1"/>
    <col min="34" max="34" width="12.7109375" bestFit="1" customWidth="1"/>
    <col min="35" max="35" width="12" bestFit="1" customWidth="1"/>
    <col min="40" max="40" width="11" bestFit="1" customWidth="1"/>
    <col min="49" max="49" width="17.42578125" bestFit="1" customWidth="1"/>
  </cols>
  <sheetData>
    <row r="1" spans="2:49" x14ac:dyDescent="0.25">
      <c r="AG1" t="s">
        <v>46</v>
      </c>
    </row>
    <row r="2" spans="2:49" x14ac:dyDescent="0.25">
      <c r="U2" t="s">
        <v>45</v>
      </c>
      <c r="AG2" t="s">
        <v>44</v>
      </c>
    </row>
    <row r="3" spans="2:49" x14ac:dyDescent="0.25">
      <c r="V3">
        <v>0.2</v>
      </c>
      <c r="W3">
        <v>0.6</v>
      </c>
      <c r="X3">
        <v>0.1</v>
      </c>
      <c r="Y3">
        <v>0.4</v>
      </c>
      <c r="Z3">
        <v>0.3</v>
      </c>
      <c r="AA3">
        <v>0.5</v>
      </c>
      <c r="AG3" t="s">
        <v>43</v>
      </c>
    </row>
    <row r="4" spans="2:49" x14ac:dyDescent="0.25">
      <c r="AG4" t="s">
        <v>0</v>
      </c>
      <c r="AH4" s="1">
        <v>100</v>
      </c>
      <c r="AI4" t="s">
        <v>42</v>
      </c>
    </row>
    <row r="5" spans="2:49" x14ac:dyDescent="0.25">
      <c r="AG5" t="s">
        <v>1</v>
      </c>
      <c r="AH5" s="1">
        <v>0</v>
      </c>
      <c r="AI5" t="s">
        <v>41</v>
      </c>
    </row>
    <row r="6" spans="2:49" x14ac:dyDescent="0.25">
      <c r="AE6">
        <v>0.44700000000000001</v>
      </c>
      <c r="AG6" t="s">
        <v>2</v>
      </c>
      <c r="AH6" s="1">
        <v>1</v>
      </c>
      <c r="AI6" t="s">
        <v>40</v>
      </c>
      <c r="AN6" t="s">
        <v>39</v>
      </c>
    </row>
    <row r="7" spans="2:49" x14ac:dyDescent="0.25">
      <c r="AG7" t="s">
        <v>3</v>
      </c>
      <c r="AH7" s="1">
        <v>1</v>
      </c>
      <c r="AI7" t="s">
        <v>38</v>
      </c>
      <c r="AN7" t="s">
        <v>37</v>
      </c>
      <c r="AQ7" t="s">
        <v>21</v>
      </c>
      <c r="AT7" t="s">
        <v>24</v>
      </c>
    </row>
    <row r="8" spans="2:49" x14ac:dyDescent="0.25">
      <c r="AG8" t="s">
        <v>4</v>
      </c>
      <c r="AH8" s="1">
        <v>1</v>
      </c>
      <c r="AI8" t="s">
        <v>36</v>
      </c>
      <c r="AN8">
        <f>AN50</f>
        <v>89.361702127659598</v>
      </c>
      <c r="AQ8">
        <f>AQ50</f>
        <v>110.6382978723404</v>
      </c>
      <c r="AT8">
        <f>AT50</f>
        <v>100</v>
      </c>
    </row>
    <row r="9" spans="2:49" x14ac:dyDescent="0.25">
      <c r="AG9" t="s">
        <v>5</v>
      </c>
      <c r="AH9" s="1">
        <v>1</v>
      </c>
      <c r="AI9" t="s">
        <v>35</v>
      </c>
    </row>
    <row r="10" spans="2:49" x14ac:dyDescent="0.25">
      <c r="AG10" t="s">
        <v>6</v>
      </c>
      <c r="AH10" s="1">
        <v>0.3</v>
      </c>
      <c r="AI10" s="1">
        <v>0</v>
      </c>
      <c r="AJ10" s="1">
        <v>0.2</v>
      </c>
      <c r="AK10" s="1">
        <v>0</v>
      </c>
      <c r="AL10" s="1">
        <v>0</v>
      </c>
      <c r="AM10" s="1">
        <v>0</v>
      </c>
      <c r="AN10" s="2" t="s">
        <v>7</v>
      </c>
    </row>
    <row r="11" spans="2:49" x14ac:dyDescent="0.25">
      <c r="B11" t="s">
        <v>34</v>
      </c>
      <c r="AG11" t="s">
        <v>8</v>
      </c>
      <c r="AH11">
        <f>IF(AH10&gt;1,1,AH10)</f>
        <v>0.3</v>
      </c>
      <c r="AI11">
        <f>IF(AI10&gt;1,1,AI10)</f>
        <v>0</v>
      </c>
      <c r="AJ11">
        <f>IF(AJ10&gt;1,1,AJ10)</f>
        <v>0.2</v>
      </c>
      <c r="AK11">
        <f>IF(AK10&gt;1,1,AK10)</f>
        <v>0</v>
      </c>
      <c r="AL11">
        <f>IF(AL10&gt;1,1,AL10)</f>
        <v>0</v>
      </c>
      <c r="AM11">
        <f>IF(AM10&gt;1,1,AM10)</f>
        <v>0</v>
      </c>
      <c r="AN11" t="s">
        <v>9</v>
      </c>
    </row>
    <row r="12" spans="2:49" x14ac:dyDescent="0.25">
      <c r="B12" t="s">
        <v>33</v>
      </c>
      <c r="C12">
        <v>0.3</v>
      </c>
      <c r="D12">
        <v>0</v>
      </c>
      <c r="E12">
        <v>0.2</v>
      </c>
      <c r="F12">
        <v>0</v>
      </c>
      <c r="G12">
        <v>0</v>
      </c>
      <c r="H12">
        <v>0</v>
      </c>
      <c r="V12">
        <v>0.3</v>
      </c>
      <c r="W12">
        <v>0</v>
      </c>
      <c r="X12">
        <v>0</v>
      </c>
      <c r="Y12">
        <v>0</v>
      </c>
      <c r="Z12">
        <v>0</v>
      </c>
      <c r="AA12">
        <v>0</v>
      </c>
      <c r="AG12" t="s">
        <v>10</v>
      </c>
      <c r="AH12">
        <f>IF((ABS(AH10)+ABS(AI10))&gt;1,AH10*(1/(ABS(AH10)+ABS(AI10))),AH10)</f>
        <v>0.3</v>
      </c>
      <c r="AI12">
        <f>IF((ABS(AH10)+ABS(AI10))&gt;1,AI10*(1/(ABS(AH10)+ABS(AI10))),AI10)</f>
        <v>0</v>
      </c>
      <c r="AJ12">
        <f>IF((ABS(AJ10)+ABS(AK10))&gt;1,AJ10*(1/(ABS(AJ10)+ABS(AK10))),AJ10)</f>
        <v>0.2</v>
      </c>
      <c r="AK12">
        <f>IF((ABS(AJ10)+ABS(AK10))&gt;1,AK10*(1/(ABS(AJ10)+ABS(AK10))),AK10)</f>
        <v>0</v>
      </c>
      <c r="AL12">
        <f>IF((ABS(AL10)+ABS(AM10))&gt;1,AL10*(1/(ABS(AL10)+ABS(AM10))),AL10)</f>
        <v>0</v>
      </c>
      <c r="AM12">
        <f>IF((ABS(AL10)+ABS(AM10))&gt;1,AM10*(1/(ABS(AL10)+ABS(AM10))),AM10)</f>
        <v>0</v>
      </c>
      <c r="AN12" t="s">
        <v>32</v>
      </c>
    </row>
    <row r="13" spans="2:49" x14ac:dyDescent="0.25">
      <c r="C13" t="s">
        <v>31</v>
      </c>
      <c r="I13" t="s">
        <v>30</v>
      </c>
      <c r="AG13" t="s">
        <v>29</v>
      </c>
      <c r="AH13">
        <f>alpuniv*alpa*alpb*AH12</f>
        <v>0.3</v>
      </c>
      <c r="AI13">
        <f>alpuniv*alpa*alpb*AI12</f>
        <v>0</v>
      </c>
      <c r="AJ13">
        <f>alpuniv*alpa*alpb*AJ12</f>
        <v>0.2</v>
      </c>
      <c r="AK13">
        <f>alpuniv*alpa*alpb*AK12</f>
        <v>0</v>
      </c>
      <c r="AL13">
        <f>alpuniv*alpa*alpc*AL12</f>
        <v>0</v>
      </c>
      <c r="AM13">
        <f>alpuniv*alpa*alpc*AM12</f>
        <v>0</v>
      </c>
      <c r="AN13" t="s">
        <v>28</v>
      </c>
    </row>
    <row r="14" spans="2:49" x14ac:dyDescent="0.25">
      <c r="B14" t="s">
        <v>11</v>
      </c>
      <c r="C14" t="s">
        <v>12</v>
      </c>
      <c r="D14" t="s">
        <v>13</v>
      </c>
      <c r="E14" t="s">
        <v>14</v>
      </c>
      <c r="F14" t="s">
        <v>15</v>
      </c>
      <c r="G14" t="s">
        <v>16</v>
      </c>
      <c r="H14" t="s">
        <v>17</v>
      </c>
      <c r="I14" t="s">
        <v>18</v>
      </c>
      <c r="J14" t="s">
        <v>21</v>
      </c>
      <c r="K14" t="s">
        <v>24</v>
      </c>
      <c r="L14" t="s">
        <v>27</v>
      </c>
      <c r="U14" t="s">
        <v>11</v>
      </c>
      <c r="V14" t="s">
        <v>12</v>
      </c>
      <c r="W14" t="s">
        <v>13</v>
      </c>
      <c r="X14" t="s">
        <v>14</v>
      </c>
      <c r="Y14" t="s">
        <v>15</v>
      </c>
      <c r="Z14" t="s">
        <v>16</v>
      </c>
      <c r="AA14" t="s">
        <v>17</v>
      </c>
      <c r="AB14" t="s">
        <v>18</v>
      </c>
      <c r="AC14" t="s">
        <v>21</v>
      </c>
      <c r="AD14" t="s">
        <v>24</v>
      </c>
      <c r="AE14" t="s">
        <v>27</v>
      </c>
      <c r="AG14" t="s">
        <v>11</v>
      </c>
      <c r="AH14" t="s">
        <v>12</v>
      </c>
      <c r="AI14" t="s">
        <v>13</v>
      </c>
      <c r="AJ14" t="s">
        <v>14</v>
      </c>
      <c r="AK14" t="s">
        <v>15</v>
      </c>
      <c r="AL14" t="s">
        <v>16</v>
      </c>
      <c r="AM14" t="s">
        <v>17</v>
      </c>
      <c r="AN14" t="s">
        <v>18</v>
      </c>
      <c r="AO14" t="s">
        <v>19</v>
      </c>
      <c r="AP14" t="s">
        <v>20</v>
      </c>
      <c r="AQ14" t="s">
        <v>21</v>
      </c>
      <c r="AR14" t="s">
        <v>22</v>
      </c>
      <c r="AS14" t="s">
        <v>23</v>
      </c>
      <c r="AT14" t="s">
        <v>24</v>
      </c>
      <c r="AU14" t="s">
        <v>25</v>
      </c>
      <c r="AV14" t="s">
        <v>26</v>
      </c>
      <c r="AW14" t="s">
        <v>27</v>
      </c>
    </row>
    <row r="15" spans="2:49" x14ac:dyDescent="0.25">
      <c r="B15">
        <v>0</v>
      </c>
      <c r="I15">
        <v>100</v>
      </c>
      <c r="J15">
        <v>100</v>
      </c>
      <c r="K15">
        <v>100</v>
      </c>
      <c r="L15">
        <f>I15+J15+K15</f>
        <v>300</v>
      </c>
      <c r="U15">
        <v>0</v>
      </c>
      <c r="AB15">
        <v>100</v>
      </c>
      <c r="AC15">
        <v>100</v>
      </c>
      <c r="AD15">
        <v>100</v>
      </c>
      <c r="AE15">
        <f>AB15+AC15+AD15</f>
        <v>300</v>
      </c>
      <c r="AG15">
        <v>0</v>
      </c>
      <c r="AN15">
        <f>initwt</f>
        <v>100</v>
      </c>
      <c r="AO15">
        <f>initwt</f>
        <v>100</v>
      </c>
      <c r="AQ15">
        <f>initwt</f>
        <v>100</v>
      </c>
      <c r="AR15">
        <f>initwt</f>
        <v>100</v>
      </c>
      <c r="AT15">
        <f>initwt</f>
        <v>100</v>
      </c>
      <c r="AU15">
        <f>initwt</f>
        <v>100</v>
      </c>
      <c r="AW15">
        <f>AN15+AQ15+AT15</f>
        <v>300</v>
      </c>
    </row>
    <row r="16" spans="2:49" x14ac:dyDescent="0.25">
      <c r="B16">
        <f>B15+1</f>
        <v>1</v>
      </c>
      <c r="C16">
        <f>C$12*I15</f>
        <v>30</v>
      </c>
      <c r="D16">
        <f>D$12*I15</f>
        <v>0</v>
      </c>
      <c r="E16">
        <f>E$12*J15</f>
        <v>20</v>
      </c>
      <c r="F16">
        <f>F$12*J15</f>
        <v>0</v>
      </c>
      <c r="G16">
        <f>G$12*K15</f>
        <v>0</v>
      </c>
      <c r="H16">
        <f>H$12*K15</f>
        <v>0</v>
      </c>
      <c r="I16">
        <f>I15-C16-D16+E16+G16</f>
        <v>90</v>
      </c>
      <c r="J16">
        <f>J15-E16-F16+C16+H16</f>
        <v>110</v>
      </c>
      <c r="K16">
        <f>K15-G16-H16+D16+F16</f>
        <v>100</v>
      </c>
      <c r="L16">
        <f>I16+J16+K16</f>
        <v>300</v>
      </c>
      <c r="U16">
        <f>U15+1</f>
        <v>1</v>
      </c>
      <c r="V16">
        <f>V$12*AB15</f>
        <v>30</v>
      </c>
      <c r="W16">
        <f>W$12*AB15</f>
        <v>0</v>
      </c>
      <c r="X16">
        <f>X$12*AC15</f>
        <v>0</v>
      </c>
      <c r="Y16">
        <f>Y$12*AC15</f>
        <v>0</v>
      </c>
      <c r="Z16">
        <f>Z$12*AD15</f>
        <v>0</v>
      </c>
      <c r="AA16">
        <f>AA$12*AD15</f>
        <v>0</v>
      </c>
      <c r="AB16">
        <f>AB15-V16-W16+X16+Z16</f>
        <v>70</v>
      </c>
      <c r="AC16">
        <f>AC15-X16-Y16+V16+AA16</f>
        <v>130</v>
      </c>
      <c r="AD16">
        <f>AD15-Z16-AA16+W16+Y16</f>
        <v>100</v>
      </c>
      <c r="AE16">
        <f>AB16+AC16+AD16</f>
        <v>300</v>
      </c>
      <c r="AG16">
        <f>AG15+1</f>
        <v>1</v>
      </c>
      <c r="AH16">
        <f>IF(AO15&gt;0,AH$13*AO15,0)</f>
        <v>30</v>
      </c>
      <c r="AI16">
        <f>IF(AO15&gt;0,AI$13*AO15,0)</f>
        <v>0</v>
      </c>
      <c r="AJ16">
        <f>IF(AR15&gt;0,AJ$13*AR15,0)</f>
        <v>20</v>
      </c>
      <c r="AK16">
        <f>IF(AR15&gt;0,AK$13*AR15,0)</f>
        <v>0</v>
      </c>
      <c r="AL16">
        <f>IF(AU15&gt;0,AL$13*AU15,0)</f>
        <v>0</v>
      </c>
      <c r="AM16">
        <f>IF(AU15&gt;0,AM$13*AU15,0)</f>
        <v>0</v>
      </c>
      <c r="AN16">
        <f>AN15-ABS(AH16)-ABS(AI16)+AJ16+AL16</f>
        <v>90</v>
      </c>
      <c r="AO16">
        <f>IF((AJ16+AL16)&gt;0,AJ16+AL16,0)</f>
        <v>20</v>
      </c>
      <c r="AP16">
        <f>AN15-ABS(AH16)-ABS(AI16)</f>
        <v>70</v>
      </c>
      <c r="AQ16">
        <f>AQ15-ABS(AJ16)-ABS(AK16)+AH16+AM16</f>
        <v>110</v>
      </c>
      <c r="AR16">
        <f>IF((AH16+AM16)&gt;0,AH16+AM16,0)</f>
        <v>30</v>
      </c>
      <c r="AS16">
        <f>AQ15-ABS(AJ16)-ABS(AK16)</f>
        <v>80</v>
      </c>
      <c r="AT16">
        <f>AT15-ABS(AL16)-ABS(AM16)+AI16+AK16</f>
        <v>100</v>
      </c>
      <c r="AU16">
        <f>IF((AI16+AK16)&gt;0,AI16+AK16,0)</f>
        <v>0</v>
      </c>
      <c r="AV16">
        <f>AT15-ABS(AL16)-ABS(AM16)</f>
        <v>100</v>
      </c>
      <c r="AW16">
        <f>AN16+AQ16+AT16</f>
        <v>300</v>
      </c>
    </row>
    <row r="17" spans="2:49" x14ac:dyDescent="0.25">
      <c r="B17">
        <f>B16+1</f>
        <v>2</v>
      </c>
      <c r="C17">
        <f>C$12*I16</f>
        <v>27</v>
      </c>
      <c r="D17">
        <f>D$12*I16</f>
        <v>0</v>
      </c>
      <c r="E17">
        <f>E$12*J16</f>
        <v>22</v>
      </c>
      <c r="F17">
        <f>F$12*J16</f>
        <v>0</v>
      </c>
      <c r="G17">
        <f>G$12*K16</f>
        <v>0</v>
      </c>
      <c r="H17">
        <f>H$12*K16</f>
        <v>0</v>
      </c>
      <c r="I17">
        <f>I16-C17-D17+E17+G17</f>
        <v>85</v>
      </c>
      <c r="J17">
        <f>J16-E17-F17+C17+H17</f>
        <v>115</v>
      </c>
      <c r="K17">
        <f>K16-G17-H17+D17+F17</f>
        <v>100</v>
      </c>
      <c r="L17">
        <f>I17+J17+K17</f>
        <v>300</v>
      </c>
      <c r="U17">
        <f>U16+1</f>
        <v>2</v>
      </c>
      <c r="V17">
        <f>V$12*AB16</f>
        <v>21</v>
      </c>
      <c r="W17">
        <f>W$12*AB16</f>
        <v>0</v>
      </c>
      <c r="X17">
        <f>X$12*AC16</f>
        <v>0</v>
      </c>
      <c r="Y17">
        <f>Y$12*AC16</f>
        <v>0</v>
      </c>
      <c r="Z17">
        <f>Z$12*AD16</f>
        <v>0</v>
      </c>
      <c r="AA17">
        <f>AA$12*AD16</f>
        <v>0</v>
      </c>
      <c r="AB17">
        <f>AB16-V17-W17+X17+Z17</f>
        <v>49</v>
      </c>
      <c r="AC17">
        <f>AC16-X17-Y17+V17+AA17</f>
        <v>151</v>
      </c>
      <c r="AD17">
        <f>AD16-Z17-AA17+W17+Y17</f>
        <v>100</v>
      </c>
      <c r="AE17">
        <f>AB17+AC17+AD17</f>
        <v>300</v>
      </c>
      <c r="AG17">
        <f>AG16+1</f>
        <v>2</v>
      </c>
      <c r="AH17">
        <f>IF(AO16&gt;0,AH$13*AO16,0)</f>
        <v>6</v>
      </c>
      <c r="AI17">
        <f>IF(AO16&gt;0,AI$13*AO16,0)</f>
        <v>0</v>
      </c>
      <c r="AJ17">
        <f>IF(AR16&gt;0,AJ$13*AR16,0)</f>
        <v>6</v>
      </c>
      <c r="AK17">
        <f>IF(AR16&gt;0,AK$13*AR16,0)</f>
        <v>0</v>
      </c>
      <c r="AL17">
        <f>IF(AU16&gt;0,AL$13*AU16,0)</f>
        <v>0</v>
      </c>
      <c r="AM17">
        <f>IF(AU16&gt;0,AM$13*AU16,0)</f>
        <v>0</v>
      </c>
      <c r="AN17">
        <f>AN16-ABS(AH17)-ABS(AI17)+AJ17+AL17</f>
        <v>90</v>
      </c>
      <c r="AO17">
        <f>IF((AJ17+AL17)&gt;0,AJ17+AL17,0)</f>
        <v>6</v>
      </c>
      <c r="AP17">
        <f>AN16-ABS(AH17)-ABS(AI17)</f>
        <v>84</v>
      </c>
      <c r="AQ17">
        <f>AQ16-ABS(AJ17)-ABS(AK17)+AH17+AM17</f>
        <v>110</v>
      </c>
      <c r="AR17">
        <f>IF((AH17+AM17)&gt;0,AH17+AM17,0)</f>
        <v>6</v>
      </c>
      <c r="AS17">
        <f>AQ16-ABS(AJ17)-ABS(AK17)</f>
        <v>104</v>
      </c>
      <c r="AT17">
        <f>AT16-ABS(AL17)-ABS(AM17)+AI17+AK17</f>
        <v>100</v>
      </c>
      <c r="AU17">
        <f>IF((AI17+AK17)&gt;0,AI17+AK17,0)</f>
        <v>0</v>
      </c>
      <c r="AV17">
        <f>AT16-ABS(AL17)-ABS(AM17)</f>
        <v>100</v>
      </c>
      <c r="AW17">
        <f>AN17+AQ17+AT17</f>
        <v>300</v>
      </c>
    </row>
    <row r="18" spans="2:49" x14ac:dyDescent="0.25">
      <c r="B18">
        <f>B17+1</f>
        <v>3</v>
      </c>
      <c r="C18">
        <f>C$12*I17</f>
        <v>25.5</v>
      </c>
      <c r="D18">
        <f>D$12*I17</f>
        <v>0</v>
      </c>
      <c r="E18">
        <f>E$12*J17</f>
        <v>23</v>
      </c>
      <c r="F18">
        <f>F$12*J17</f>
        <v>0</v>
      </c>
      <c r="G18">
        <f>G$12*K17</f>
        <v>0</v>
      </c>
      <c r="H18">
        <f>H$12*K17</f>
        <v>0</v>
      </c>
      <c r="I18">
        <f>I17-C18-D18+E18+G18</f>
        <v>82.5</v>
      </c>
      <c r="J18">
        <f>J17-E18-F18+C18+H18</f>
        <v>117.5</v>
      </c>
      <c r="K18">
        <f>K17-G18-H18+D18+F18</f>
        <v>100</v>
      </c>
      <c r="L18">
        <f>I18+J18+K18</f>
        <v>300</v>
      </c>
      <c r="U18">
        <f>U17+1</f>
        <v>3</v>
      </c>
      <c r="V18">
        <f>V$12*AB17</f>
        <v>14.7</v>
      </c>
      <c r="W18">
        <f>W$12*AB17</f>
        <v>0</v>
      </c>
      <c r="X18">
        <f>X$12*AC17</f>
        <v>0</v>
      </c>
      <c r="Y18">
        <f>Y$12*AC17</f>
        <v>0</v>
      </c>
      <c r="Z18">
        <f>Z$12*AD17</f>
        <v>0</v>
      </c>
      <c r="AA18">
        <f>AA$12*AD17</f>
        <v>0</v>
      </c>
      <c r="AB18">
        <f>AB17-V18-W18+X18+Z18</f>
        <v>34.299999999999997</v>
      </c>
      <c r="AC18">
        <f>AC17-X18-Y18+V18+AA18</f>
        <v>165.7</v>
      </c>
      <c r="AD18">
        <f>AD17-Z18-AA18+W18+Y18</f>
        <v>100</v>
      </c>
      <c r="AE18">
        <f>AB18+AC18+AD18</f>
        <v>300</v>
      </c>
      <c r="AG18">
        <f>AG17+1</f>
        <v>3</v>
      </c>
      <c r="AH18">
        <f>IF(AO17&gt;0,AH$13*AO17,0)</f>
        <v>1.7999999999999998</v>
      </c>
      <c r="AI18">
        <f>IF(AO17&gt;0,AI$13*AO17,0)</f>
        <v>0</v>
      </c>
      <c r="AJ18">
        <f>IF(AR17&gt;0,AJ$13*AR17,0)</f>
        <v>1.2000000000000002</v>
      </c>
      <c r="AK18">
        <f>IF(AR17&gt;0,AK$13*AR17,0)</f>
        <v>0</v>
      </c>
      <c r="AL18">
        <f>IF(AU17&gt;0,AL$13*AU17,0)</f>
        <v>0</v>
      </c>
      <c r="AM18">
        <f>IF(AU17&gt;0,AM$13*AU17,0)</f>
        <v>0</v>
      </c>
      <c r="AN18">
        <f>AN17-ABS(AH18)-ABS(AI18)+AJ18+AL18</f>
        <v>89.4</v>
      </c>
      <c r="AO18">
        <f>IF((AJ18+AL18)&gt;0,AJ18+AL18,0)</f>
        <v>1.2000000000000002</v>
      </c>
      <c r="AP18">
        <f>AN17-ABS(AH18)-ABS(AI18)</f>
        <v>88.2</v>
      </c>
      <c r="AQ18">
        <f>AQ17-ABS(AJ18)-ABS(AK18)+AH18+AM18</f>
        <v>110.6</v>
      </c>
      <c r="AR18">
        <f>IF((AH18+AM18)&gt;0,AH18+AM18,0)</f>
        <v>1.7999999999999998</v>
      </c>
      <c r="AS18">
        <f>AQ17-ABS(AJ18)-ABS(AK18)</f>
        <v>108.8</v>
      </c>
      <c r="AT18">
        <f>AT17-ABS(AL18)-ABS(AM18)+AI18+AK18</f>
        <v>100</v>
      </c>
      <c r="AU18">
        <f>IF((AI18+AK18)&gt;0,AI18+AK18,0)</f>
        <v>0</v>
      </c>
      <c r="AV18">
        <f>AT17-ABS(AL18)-ABS(AM18)</f>
        <v>100</v>
      </c>
      <c r="AW18">
        <f>AN18+AQ18+AT18</f>
        <v>300</v>
      </c>
    </row>
    <row r="19" spans="2:49" x14ac:dyDescent="0.25">
      <c r="B19">
        <f>B18+1</f>
        <v>4</v>
      </c>
      <c r="C19">
        <f>C$12*I18</f>
        <v>24.75</v>
      </c>
      <c r="D19">
        <f>D$12*I18</f>
        <v>0</v>
      </c>
      <c r="E19">
        <f>E$12*J18</f>
        <v>23.5</v>
      </c>
      <c r="F19">
        <f>F$12*J18</f>
        <v>0</v>
      </c>
      <c r="G19">
        <f>G$12*K18</f>
        <v>0</v>
      </c>
      <c r="H19">
        <f>H$12*K18</f>
        <v>0</v>
      </c>
      <c r="I19">
        <f>I18-C19-D19+E19+G19</f>
        <v>81.25</v>
      </c>
      <c r="J19">
        <f>J18-E19-F19+C19+H19</f>
        <v>118.75</v>
      </c>
      <c r="K19">
        <f>K18-G19-H19+D19+F19</f>
        <v>100</v>
      </c>
      <c r="L19">
        <f>I19+J19+K19</f>
        <v>300</v>
      </c>
      <c r="U19">
        <f>U18+1</f>
        <v>4</v>
      </c>
      <c r="V19">
        <f>V$12*AB18</f>
        <v>10.29</v>
      </c>
      <c r="W19">
        <f>W$12*AB18</f>
        <v>0</v>
      </c>
      <c r="X19">
        <f>X$12*AC18</f>
        <v>0</v>
      </c>
      <c r="Y19">
        <f>Y$12*AC18</f>
        <v>0</v>
      </c>
      <c r="Z19">
        <f>Z$12*AD18</f>
        <v>0</v>
      </c>
      <c r="AA19">
        <f>AA$12*AD18</f>
        <v>0</v>
      </c>
      <c r="AB19">
        <f>AB18-V19-W19+X19+Z19</f>
        <v>24.009999999999998</v>
      </c>
      <c r="AC19">
        <f>AC18-X19-Y19+V19+AA19</f>
        <v>175.98999999999998</v>
      </c>
      <c r="AD19">
        <f>AD18-Z19-AA19+W19+Y19</f>
        <v>100</v>
      </c>
      <c r="AE19">
        <f>AB19+AC19+AD19</f>
        <v>300</v>
      </c>
      <c r="AG19">
        <f>AG18+1</f>
        <v>4</v>
      </c>
      <c r="AH19">
        <f>IF(AO18&gt;0,AH$13*AO18,0)</f>
        <v>0.36000000000000004</v>
      </c>
      <c r="AI19">
        <f>IF(AO18&gt;0,AI$13*AO18,0)</f>
        <v>0</v>
      </c>
      <c r="AJ19">
        <f>IF(AR18&gt;0,AJ$13*AR18,0)</f>
        <v>0.36</v>
      </c>
      <c r="AK19">
        <f>IF(AR18&gt;0,AK$13*AR18,0)</f>
        <v>0</v>
      </c>
      <c r="AL19">
        <f>IF(AU18&gt;0,AL$13*AU18,0)</f>
        <v>0</v>
      </c>
      <c r="AM19">
        <f>IF(AU18&gt;0,AM$13*AU18,0)</f>
        <v>0</v>
      </c>
      <c r="AN19">
        <f>AN18-ABS(AH19)-ABS(AI19)+AJ19+AL19</f>
        <v>89.4</v>
      </c>
      <c r="AO19">
        <f>IF((AJ19+AL19)&gt;0,AJ19+AL19,0)</f>
        <v>0.36</v>
      </c>
      <c r="AP19">
        <f>AN18-ABS(AH19)-ABS(AI19)</f>
        <v>89.04</v>
      </c>
      <c r="AQ19">
        <f>AQ18-ABS(AJ19)-ABS(AK19)+AH19+AM19</f>
        <v>110.6</v>
      </c>
      <c r="AR19">
        <f>IF((AH19+AM19)&gt;0,AH19+AM19,0)</f>
        <v>0.36000000000000004</v>
      </c>
      <c r="AS19">
        <f>AQ18-ABS(AJ19)-ABS(AK19)</f>
        <v>110.24</v>
      </c>
      <c r="AT19">
        <f>AT18-ABS(AL19)-ABS(AM19)+AI19+AK19</f>
        <v>100</v>
      </c>
      <c r="AU19">
        <f>IF((AI19+AK19)&gt;0,AI19+AK19,0)</f>
        <v>0</v>
      </c>
      <c r="AV19">
        <f>AT18-ABS(AL19)-ABS(AM19)</f>
        <v>100</v>
      </c>
      <c r="AW19">
        <f>AN19+AQ19+AT19</f>
        <v>300</v>
      </c>
    </row>
    <row r="20" spans="2:49" x14ac:dyDescent="0.25">
      <c r="B20">
        <f>B19+1</f>
        <v>5</v>
      </c>
      <c r="C20">
        <f>C$12*I19</f>
        <v>24.375</v>
      </c>
      <c r="D20">
        <f>D$12*I19</f>
        <v>0</v>
      </c>
      <c r="E20">
        <f>E$12*J19</f>
        <v>23.75</v>
      </c>
      <c r="F20">
        <f>F$12*J19</f>
        <v>0</v>
      </c>
      <c r="G20">
        <f>G$12*K19</f>
        <v>0</v>
      </c>
      <c r="H20">
        <f>H$12*K19</f>
        <v>0</v>
      </c>
      <c r="I20">
        <f>I19-C20-D20+E20+G20</f>
        <v>80.625</v>
      </c>
      <c r="J20">
        <f>J19-E20-F20+C20+H20</f>
        <v>119.375</v>
      </c>
      <c r="K20">
        <f>K19-G20-H20+D20+F20</f>
        <v>100</v>
      </c>
      <c r="L20">
        <f>I20+J20+K20</f>
        <v>300</v>
      </c>
      <c r="U20">
        <f>U19+1</f>
        <v>5</v>
      </c>
      <c r="V20">
        <f>V$12*AB19</f>
        <v>7.2029999999999994</v>
      </c>
      <c r="W20">
        <f>W$12*AB19</f>
        <v>0</v>
      </c>
      <c r="X20">
        <f>X$12*AC19</f>
        <v>0</v>
      </c>
      <c r="Y20">
        <f>Y$12*AC19</f>
        <v>0</v>
      </c>
      <c r="Z20">
        <f>Z$12*AD19</f>
        <v>0</v>
      </c>
      <c r="AA20">
        <f>AA$12*AD19</f>
        <v>0</v>
      </c>
      <c r="AB20">
        <f>AB19-V20-W20+X20+Z20</f>
        <v>16.806999999999999</v>
      </c>
      <c r="AC20">
        <f>AC19-X20-Y20+V20+AA20</f>
        <v>183.19299999999998</v>
      </c>
      <c r="AD20">
        <f>AD19-Z20-AA20+W20+Y20</f>
        <v>100</v>
      </c>
      <c r="AE20">
        <f>AB20+AC20+AD20</f>
        <v>300</v>
      </c>
      <c r="AG20">
        <f>AG19+1</f>
        <v>5</v>
      </c>
      <c r="AH20">
        <f>IF(AO19&gt;0,AH$13*AO19,0)</f>
        <v>0.108</v>
      </c>
      <c r="AI20">
        <f>IF(AO19&gt;0,AI$13*AO19,0)</f>
        <v>0</v>
      </c>
      <c r="AJ20">
        <f>IF(AR19&gt;0,AJ$13*AR19,0)</f>
        <v>7.2000000000000008E-2</v>
      </c>
      <c r="AK20">
        <f>IF(AR19&gt;0,AK$13*AR19,0)</f>
        <v>0</v>
      </c>
      <c r="AL20">
        <f>IF(AU19&gt;0,AL$13*AU19,0)</f>
        <v>0</v>
      </c>
      <c r="AM20">
        <f>IF(AU19&gt;0,AM$13*AU19,0)</f>
        <v>0</v>
      </c>
      <c r="AN20">
        <f>AN19-ABS(AH20)-ABS(AI20)+AJ20+AL20</f>
        <v>89.364000000000004</v>
      </c>
      <c r="AO20">
        <f>IF((AJ20+AL20)&gt;0,AJ20+AL20,0)</f>
        <v>7.2000000000000008E-2</v>
      </c>
      <c r="AP20">
        <f>AN19-ABS(AH20)-ABS(AI20)</f>
        <v>89.292000000000002</v>
      </c>
      <c r="AQ20">
        <f>AQ19-ABS(AJ20)-ABS(AK20)+AH20+AM20</f>
        <v>110.636</v>
      </c>
      <c r="AR20">
        <f>IF((AH20+AM20)&gt;0,AH20+AM20,0)</f>
        <v>0.108</v>
      </c>
      <c r="AS20">
        <f>AQ19-ABS(AJ20)-ABS(AK20)</f>
        <v>110.52799999999999</v>
      </c>
      <c r="AT20">
        <f>AT19-ABS(AL20)-ABS(AM20)+AI20+AK20</f>
        <v>100</v>
      </c>
      <c r="AU20">
        <f>IF((AI20+AK20)&gt;0,AI20+AK20,0)</f>
        <v>0</v>
      </c>
      <c r="AV20">
        <f>AT19-ABS(AL20)-ABS(AM20)</f>
        <v>100</v>
      </c>
      <c r="AW20">
        <f>AN20+AQ20+AT20</f>
        <v>300</v>
      </c>
    </row>
    <row r="21" spans="2:49" x14ac:dyDescent="0.25">
      <c r="B21">
        <f>B20+1</f>
        <v>6</v>
      </c>
      <c r="C21">
        <f>C$12*I20</f>
        <v>24.1875</v>
      </c>
      <c r="D21">
        <f>D$12*I20</f>
        <v>0</v>
      </c>
      <c r="E21">
        <f>E$12*J20</f>
        <v>23.875</v>
      </c>
      <c r="F21">
        <f>F$12*J20</f>
        <v>0</v>
      </c>
      <c r="G21">
        <f>G$12*K20</f>
        <v>0</v>
      </c>
      <c r="H21">
        <f>H$12*K20</f>
        <v>0</v>
      </c>
      <c r="I21">
        <f>I20-C21-D21+E21+G21</f>
        <v>80.3125</v>
      </c>
      <c r="J21">
        <f>J20-E21-F21+C21+H21</f>
        <v>119.6875</v>
      </c>
      <c r="K21">
        <f>K20-G21-H21+D21+F21</f>
        <v>100</v>
      </c>
      <c r="L21">
        <f>I21+J21+K21</f>
        <v>300</v>
      </c>
      <c r="U21">
        <f>U20+1</f>
        <v>6</v>
      </c>
      <c r="V21">
        <f>V$12*AB20</f>
        <v>5.0420999999999996</v>
      </c>
      <c r="W21">
        <f>W$12*AB20</f>
        <v>0</v>
      </c>
      <c r="X21">
        <f>X$12*AC20</f>
        <v>0</v>
      </c>
      <c r="Y21">
        <f>Y$12*AC20</f>
        <v>0</v>
      </c>
      <c r="Z21">
        <f>Z$12*AD20</f>
        <v>0</v>
      </c>
      <c r="AA21">
        <f>AA$12*AD20</f>
        <v>0</v>
      </c>
      <c r="AB21">
        <f>AB20-V21-W21+X21+Z21</f>
        <v>11.764899999999999</v>
      </c>
      <c r="AC21">
        <f>AC20-X21-Y21+V21+AA21</f>
        <v>188.23509999999999</v>
      </c>
      <c r="AD21">
        <f>AD20-Z21-AA21+W21+Y21</f>
        <v>100</v>
      </c>
      <c r="AE21">
        <f>AB21+AC21+AD21</f>
        <v>300</v>
      </c>
      <c r="AG21">
        <f>AG20+1</f>
        <v>6</v>
      </c>
      <c r="AH21">
        <f>IF(AO20&gt;0,AH$13*AO20,0)</f>
        <v>2.1600000000000001E-2</v>
      </c>
      <c r="AI21">
        <f>IF(AO20&gt;0,AI$13*AO20,0)</f>
        <v>0</v>
      </c>
      <c r="AJ21">
        <f>IF(AR20&gt;0,AJ$13*AR20,0)</f>
        <v>2.1600000000000001E-2</v>
      </c>
      <c r="AK21">
        <f>IF(AR20&gt;0,AK$13*AR20,0)</f>
        <v>0</v>
      </c>
      <c r="AL21">
        <f>IF(AU20&gt;0,AL$13*AU20,0)</f>
        <v>0</v>
      </c>
      <c r="AM21">
        <f>IF(AU20&gt;0,AM$13*AU20,0)</f>
        <v>0</v>
      </c>
      <c r="AN21">
        <f>AN20-ABS(AH21)-ABS(AI21)+AJ21+AL21</f>
        <v>89.364000000000004</v>
      </c>
      <c r="AO21">
        <f>IF((AJ21+AL21)&gt;0,AJ21+AL21,0)</f>
        <v>2.1600000000000001E-2</v>
      </c>
      <c r="AP21">
        <f>AN20-ABS(AH21)-ABS(AI21)</f>
        <v>89.342399999999998</v>
      </c>
      <c r="AQ21">
        <f>AQ20-ABS(AJ21)-ABS(AK21)+AH21+AM21</f>
        <v>110.636</v>
      </c>
      <c r="AR21">
        <f>IF((AH21+AM21)&gt;0,AH21+AM21,0)</f>
        <v>2.1600000000000001E-2</v>
      </c>
      <c r="AS21">
        <f>AQ20-ABS(AJ21)-ABS(AK21)</f>
        <v>110.61439999999999</v>
      </c>
      <c r="AT21">
        <f>AT20-ABS(AL21)-ABS(AM21)+AI21+AK21</f>
        <v>100</v>
      </c>
      <c r="AU21">
        <f>IF((AI21+AK21)&gt;0,AI21+AK21,0)</f>
        <v>0</v>
      </c>
      <c r="AV21">
        <f>AT20-ABS(AL21)-ABS(AM21)</f>
        <v>100</v>
      </c>
      <c r="AW21">
        <f>AN21+AQ21+AT21</f>
        <v>300</v>
      </c>
    </row>
    <row r="22" spans="2:49" x14ac:dyDescent="0.25">
      <c r="B22">
        <f>B21+1</f>
        <v>7</v>
      </c>
      <c r="C22">
        <f>C$12*I21</f>
        <v>24.09375</v>
      </c>
      <c r="D22">
        <f>D$12*I21</f>
        <v>0</v>
      </c>
      <c r="E22">
        <f>E$12*J21</f>
        <v>23.9375</v>
      </c>
      <c r="F22">
        <f>F$12*J21</f>
        <v>0</v>
      </c>
      <c r="G22">
        <f>G$12*K21</f>
        <v>0</v>
      </c>
      <c r="H22">
        <f>H$12*K21</f>
        <v>0</v>
      </c>
      <c r="I22">
        <f>I21-C22-D22+E22+G22</f>
        <v>80.15625</v>
      </c>
      <c r="J22">
        <f>J21-E22-F22+C22+H22</f>
        <v>119.84375</v>
      </c>
      <c r="K22">
        <f>K21-G22-H22+D22+F22</f>
        <v>100</v>
      </c>
      <c r="L22">
        <f>I22+J22+K22</f>
        <v>300</v>
      </c>
      <c r="U22">
        <f>U21+1</f>
        <v>7</v>
      </c>
      <c r="V22">
        <f>V$12*AB21</f>
        <v>3.5294699999999994</v>
      </c>
      <c r="W22">
        <f>W$12*AB21</f>
        <v>0</v>
      </c>
      <c r="X22">
        <f>X$12*AC21</f>
        <v>0</v>
      </c>
      <c r="Y22">
        <f>Y$12*AC21</f>
        <v>0</v>
      </c>
      <c r="Z22">
        <f>Z$12*AD21</f>
        <v>0</v>
      </c>
      <c r="AA22">
        <f>AA$12*AD21</f>
        <v>0</v>
      </c>
      <c r="AB22">
        <f>AB21-V22-W22+X22+Z22</f>
        <v>8.2354299999999991</v>
      </c>
      <c r="AC22">
        <f>AC21-X22-Y22+V22+AA22</f>
        <v>191.76456999999999</v>
      </c>
      <c r="AD22">
        <f>AD21-Z22-AA22+W22+Y22</f>
        <v>100</v>
      </c>
      <c r="AE22">
        <f>AB22+AC22+AD22</f>
        <v>300</v>
      </c>
      <c r="AG22">
        <f>AG21+1</f>
        <v>7</v>
      </c>
      <c r="AH22">
        <f>IF(AO21&gt;0,AH$13*AO21,0)</f>
        <v>6.4800000000000005E-3</v>
      </c>
      <c r="AI22">
        <f>IF(AO21&gt;0,AI$13*AO21,0)</f>
        <v>0</v>
      </c>
      <c r="AJ22">
        <f>IF(AR21&gt;0,AJ$13*AR21,0)</f>
        <v>4.3200000000000001E-3</v>
      </c>
      <c r="AK22">
        <f>IF(AR21&gt;0,AK$13*AR21,0)</f>
        <v>0</v>
      </c>
      <c r="AL22">
        <f>IF(AU21&gt;0,AL$13*AU21,0)</f>
        <v>0</v>
      </c>
      <c r="AM22">
        <f>IF(AU21&gt;0,AM$13*AU21,0)</f>
        <v>0</v>
      </c>
      <c r="AN22">
        <f>AN21-ABS(AH22)-ABS(AI22)+AJ22+AL22</f>
        <v>89.361840000000015</v>
      </c>
      <c r="AO22">
        <f>IF((AJ22+AL22)&gt;0,AJ22+AL22,0)</f>
        <v>4.3200000000000001E-3</v>
      </c>
      <c r="AP22">
        <f>AN21-ABS(AH22)-ABS(AI22)</f>
        <v>89.357520000000008</v>
      </c>
      <c r="AQ22">
        <f>AQ21-ABS(AJ22)-ABS(AK22)+AH22+AM22</f>
        <v>110.63815999999998</v>
      </c>
      <c r="AR22">
        <f>IF((AH22+AM22)&gt;0,AH22+AM22,0)</f>
        <v>6.4800000000000005E-3</v>
      </c>
      <c r="AS22">
        <f>AQ21-ABS(AJ22)-ABS(AK22)</f>
        <v>110.63167999999999</v>
      </c>
      <c r="AT22">
        <f>AT21-ABS(AL22)-ABS(AM22)+AI22+AK22</f>
        <v>100</v>
      </c>
      <c r="AU22">
        <f>IF((AI22+AK22)&gt;0,AI22+AK22,0)</f>
        <v>0</v>
      </c>
      <c r="AV22">
        <f>AT21-ABS(AL22)-ABS(AM22)</f>
        <v>100</v>
      </c>
      <c r="AW22">
        <f>AN22+AQ22+AT22</f>
        <v>300</v>
      </c>
    </row>
    <row r="23" spans="2:49" x14ac:dyDescent="0.25">
      <c r="B23">
        <f>B22+1</f>
        <v>8</v>
      </c>
      <c r="C23">
        <f>C$12*I22</f>
        <v>24.046875</v>
      </c>
      <c r="D23">
        <f>D$12*I22</f>
        <v>0</v>
      </c>
      <c r="E23">
        <f>E$12*J22</f>
        <v>23.96875</v>
      </c>
      <c r="F23">
        <f>F$12*J22</f>
        <v>0</v>
      </c>
      <c r="G23">
        <f>G$12*K22</f>
        <v>0</v>
      </c>
      <c r="H23">
        <f>H$12*K22</f>
        <v>0</v>
      </c>
      <c r="I23">
        <f>I22-C23-D23+E23+G23</f>
        <v>80.078125</v>
      </c>
      <c r="J23">
        <f>J22-E23-F23+C23+H23</f>
        <v>119.921875</v>
      </c>
      <c r="K23">
        <f>K22-G23-H23+D23+F23</f>
        <v>100</v>
      </c>
      <c r="L23">
        <f>I23+J23+K23</f>
        <v>300</v>
      </c>
      <c r="U23">
        <f>U22+1</f>
        <v>8</v>
      </c>
      <c r="V23">
        <f>V$12*AB22</f>
        <v>2.4706289999999997</v>
      </c>
      <c r="W23">
        <f>W$12*AB22</f>
        <v>0</v>
      </c>
      <c r="X23">
        <f>X$12*AC22</f>
        <v>0</v>
      </c>
      <c r="Y23">
        <f>Y$12*AC22</f>
        <v>0</v>
      </c>
      <c r="Z23">
        <f>Z$12*AD22</f>
        <v>0</v>
      </c>
      <c r="AA23">
        <f>AA$12*AD22</f>
        <v>0</v>
      </c>
      <c r="AB23">
        <f>AB22-V23-W23+X23+Z23</f>
        <v>5.7648009999999994</v>
      </c>
      <c r="AC23">
        <f>AC22-X23-Y23+V23+AA23</f>
        <v>194.23519899999999</v>
      </c>
      <c r="AD23">
        <f>AD22-Z23-AA23+W23+Y23</f>
        <v>100</v>
      </c>
      <c r="AE23">
        <f>AB23+AC23+AD23</f>
        <v>300</v>
      </c>
      <c r="AG23">
        <f>AG22+1</f>
        <v>8</v>
      </c>
      <c r="AH23">
        <f>IF(AO22&gt;0,AH$13*AO22,0)</f>
        <v>1.2960000000000001E-3</v>
      </c>
      <c r="AI23">
        <f>IF(AO22&gt;0,AI$13*AO22,0)</f>
        <v>0</v>
      </c>
      <c r="AJ23">
        <f>IF(AR22&gt;0,AJ$13*AR22,0)</f>
        <v>1.2960000000000003E-3</v>
      </c>
      <c r="AK23">
        <f>IF(AR22&gt;0,AK$13*AR22,0)</f>
        <v>0</v>
      </c>
      <c r="AL23">
        <f>IF(AU22&gt;0,AL$13*AU22,0)</f>
        <v>0</v>
      </c>
      <c r="AM23">
        <f>IF(AU22&gt;0,AM$13*AU22,0)</f>
        <v>0</v>
      </c>
      <c r="AN23">
        <f>AN22-ABS(AH23)-ABS(AI23)+AJ23+AL23</f>
        <v>89.361840000000015</v>
      </c>
      <c r="AO23">
        <f>IF((AJ23+AL23)&gt;0,AJ23+AL23,0)</f>
        <v>1.2960000000000003E-3</v>
      </c>
      <c r="AP23">
        <f>AN22-ABS(AH23)-ABS(AI23)</f>
        <v>89.360544000000019</v>
      </c>
      <c r="AQ23">
        <f>AQ22-ABS(AJ23)-ABS(AK23)+AH23+AM23</f>
        <v>110.63815999999998</v>
      </c>
      <c r="AR23">
        <f>IF((AH23+AM23)&gt;0,AH23+AM23,0)</f>
        <v>1.2960000000000001E-3</v>
      </c>
      <c r="AS23">
        <f>AQ22-ABS(AJ23)-ABS(AK23)</f>
        <v>110.63686399999999</v>
      </c>
      <c r="AT23">
        <f>AT22-ABS(AL23)-ABS(AM23)+AI23+AK23</f>
        <v>100</v>
      </c>
      <c r="AU23">
        <f>IF((AI23+AK23)&gt;0,AI23+AK23,0)</f>
        <v>0</v>
      </c>
      <c r="AV23">
        <f>AT22-ABS(AL23)-ABS(AM23)</f>
        <v>100</v>
      </c>
      <c r="AW23">
        <f>AN23+AQ23+AT23</f>
        <v>300</v>
      </c>
    </row>
    <row r="24" spans="2:49" x14ac:dyDescent="0.25">
      <c r="B24">
        <f>B23+1</f>
        <v>9</v>
      </c>
      <c r="C24">
        <f>C$12*I23</f>
        <v>24.0234375</v>
      </c>
      <c r="D24">
        <f>D$12*I23</f>
        <v>0</v>
      </c>
      <c r="E24">
        <f>E$12*J23</f>
        <v>23.984375</v>
      </c>
      <c r="F24">
        <f>F$12*J23</f>
        <v>0</v>
      </c>
      <c r="G24">
        <f>G$12*K23</f>
        <v>0</v>
      </c>
      <c r="H24">
        <f>H$12*K23</f>
        <v>0</v>
      </c>
      <c r="I24">
        <f>I23-C24-D24+E24+G24</f>
        <v>80.0390625</v>
      </c>
      <c r="J24">
        <f>J23-E24-F24+C24+H24</f>
        <v>119.9609375</v>
      </c>
      <c r="K24">
        <f>K23-G24-H24+D24+F24</f>
        <v>100</v>
      </c>
      <c r="L24">
        <f>I24+J24+K24</f>
        <v>300</v>
      </c>
      <c r="U24">
        <f>U23+1</f>
        <v>9</v>
      </c>
      <c r="V24">
        <f>V$12*AB23</f>
        <v>1.7294402999999998</v>
      </c>
      <c r="W24">
        <f>W$12*AB23</f>
        <v>0</v>
      </c>
      <c r="X24">
        <f>X$12*AC23</f>
        <v>0</v>
      </c>
      <c r="Y24">
        <f>Y$12*AC23</f>
        <v>0</v>
      </c>
      <c r="Z24">
        <f>Z$12*AD23</f>
        <v>0</v>
      </c>
      <c r="AA24">
        <f>AA$12*AD23</f>
        <v>0</v>
      </c>
      <c r="AB24">
        <f>AB23-V24-W24+X24+Z24</f>
        <v>4.0353607</v>
      </c>
      <c r="AC24">
        <f>AC23-X24-Y24+V24+AA24</f>
        <v>195.96463929999999</v>
      </c>
      <c r="AD24">
        <f>AD23-Z24-AA24+W24+Y24</f>
        <v>100</v>
      </c>
      <c r="AE24">
        <f>AB24+AC24+AD24</f>
        <v>300</v>
      </c>
      <c r="AG24">
        <f>AG23+1</f>
        <v>9</v>
      </c>
      <c r="AH24">
        <f>IF(AO23&gt;0,AH$13*AO23,0)</f>
        <v>3.8880000000000007E-4</v>
      </c>
      <c r="AI24">
        <f>IF(AO23&gt;0,AI$13*AO23,0)</f>
        <v>0</v>
      </c>
      <c r="AJ24">
        <f>IF(AR23&gt;0,AJ$13*AR23,0)</f>
        <v>2.5920000000000001E-4</v>
      </c>
      <c r="AK24">
        <f>IF(AR23&gt;0,AK$13*AR23,0)</f>
        <v>0</v>
      </c>
      <c r="AL24">
        <f>IF(AU23&gt;0,AL$13*AU23,0)</f>
        <v>0</v>
      </c>
      <c r="AM24">
        <f>IF(AU23&gt;0,AM$13*AU23,0)</f>
        <v>0</v>
      </c>
      <c r="AN24">
        <f>AN23-ABS(AH24)-ABS(AI24)+AJ24+AL24</f>
        <v>89.361710400000021</v>
      </c>
      <c r="AO24">
        <f>IF((AJ24+AL24)&gt;0,AJ24+AL24,0)</f>
        <v>2.5920000000000001E-4</v>
      </c>
      <c r="AP24">
        <f>AN23-ABS(AH24)-ABS(AI24)</f>
        <v>89.361451200000019</v>
      </c>
      <c r="AQ24">
        <f>AQ23-ABS(AJ24)-ABS(AK24)+AH24+AM24</f>
        <v>110.63828959999998</v>
      </c>
      <c r="AR24">
        <f>IF((AH24+AM24)&gt;0,AH24+AM24,0)</f>
        <v>3.8880000000000007E-4</v>
      </c>
      <c r="AS24">
        <f>AQ23-ABS(AJ24)-ABS(AK24)</f>
        <v>110.63790079999998</v>
      </c>
      <c r="AT24">
        <f>AT23-ABS(AL24)-ABS(AM24)+AI24+AK24</f>
        <v>100</v>
      </c>
      <c r="AU24">
        <f>IF((AI24+AK24)&gt;0,AI24+AK24,0)</f>
        <v>0</v>
      </c>
      <c r="AV24">
        <f>AT23-ABS(AL24)-ABS(AM24)</f>
        <v>100</v>
      </c>
      <c r="AW24">
        <f>AN24+AQ24+AT24</f>
        <v>300</v>
      </c>
    </row>
    <row r="25" spans="2:49" x14ac:dyDescent="0.25">
      <c r="B25">
        <f>B24+1</f>
        <v>10</v>
      </c>
      <c r="C25">
        <f>C$12*I24</f>
        <v>24.01171875</v>
      </c>
      <c r="D25">
        <f>D$12*I24</f>
        <v>0</v>
      </c>
      <c r="E25">
        <f>E$12*J24</f>
        <v>23.9921875</v>
      </c>
      <c r="F25">
        <f>F$12*J24</f>
        <v>0</v>
      </c>
      <c r="G25">
        <f>G$12*K24</f>
        <v>0</v>
      </c>
      <c r="H25">
        <f>H$12*K24</f>
        <v>0</v>
      </c>
      <c r="I25">
        <f>I24-C25-D25+E25+G25</f>
        <v>80.01953125</v>
      </c>
      <c r="J25">
        <f>J24-E25-F25+C25+H25</f>
        <v>119.98046875</v>
      </c>
      <c r="K25">
        <f>K24-G25-H25+D25+F25</f>
        <v>100</v>
      </c>
      <c r="L25">
        <f>I25+J25+K25</f>
        <v>300</v>
      </c>
      <c r="U25">
        <f>U24+1</f>
        <v>10</v>
      </c>
      <c r="V25">
        <f>V$12*AB24</f>
        <v>1.21060821</v>
      </c>
      <c r="W25">
        <f>W$12*AB24</f>
        <v>0</v>
      </c>
      <c r="X25">
        <f>X$12*AC24</f>
        <v>0</v>
      </c>
      <c r="Y25">
        <f>Y$12*AC24</f>
        <v>0</v>
      </c>
      <c r="Z25">
        <f>Z$12*AD24</f>
        <v>0</v>
      </c>
      <c r="AA25">
        <f>AA$12*AD24</f>
        <v>0</v>
      </c>
      <c r="AB25">
        <f>AB24-V25-W25+X25+Z25</f>
        <v>2.8247524899999998</v>
      </c>
      <c r="AC25">
        <f>AC24-X25-Y25+V25+AA25</f>
        <v>197.17524750999999</v>
      </c>
      <c r="AD25">
        <f>AD24-Z25-AA25+W25+Y25</f>
        <v>100</v>
      </c>
      <c r="AE25">
        <f>AB25+AC25+AD25</f>
        <v>300</v>
      </c>
      <c r="AG25">
        <f>AG24+1</f>
        <v>10</v>
      </c>
      <c r="AH25">
        <f>IF(AO24&gt;0,AH$13*AO24,0)</f>
        <v>7.7760000000000001E-5</v>
      </c>
      <c r="AI25">
        <f>IF(AO24&gt;0,AI$13*AO24,0)</f>
        <v>0</v>
      </c>
      <c r="AJ25">
        <f>IF(AR24&gt;0,AJ$13*AR24,0)</f>
        <v>7.7760000000000014E-5</v>
      </c>
      <c r="AK25">
        <f>IF(AR24&gt;0,AK$13*AR24,0)</f>
        <v>0</v>
      </c>
      <c r="AL25">
        <f>IF(AU24&gt;0,AL$13*AU24,0)</f>
        <v>0</v>
      </c>
      <c r="AM25">
        <f>IF(AU24&gt;0,AM$13*AU24,0)</f>
        <v>0</v>
      </c>
      <c r="AN25">
        <f>AN24-ABS(AH25)-ABS(AI25)+AJ25+AL25</f>
        <v>89.361710400000021</v>
      </c>
      <c r="AO25">
        <f>IF((AJ25+AL25)&gt;0,AJ25+AL25,0)</f>
        <v>7.7760000000000014E-5</v>
      </c>
      <c r="AP25">
        <f>AN24-ABS(AH25)-ABS(AI25)</f>
        <v>89.361632640000025</v>
      </c>
      <c r="AQ25">
        <f>AQ24-ABS(AJ25)-ABS(AK25)+AH25+AM25</f>
        <v>110.63828959999998</v>
      </c>
      <c r="AR25">
        <f>IF((AH25+AM25)&gt;0,AH25+AM25,0)</f>
        <v>7.7760000000000001E-5</v>
      </c>
      <c r="AS25">
        <f>AQ24-ABS(AJ25)-ABS(AK25)</f>
        <v>110.63821183999998</v>
      </c>
      <c r="AT25">
        <f>AT24-ABS(AL25)-ABS(AM25)+AI25+AK25</f>
        <v>100</v>
      </c>
      <c r="AU25">
        <f>IF((AI25+AK25)&gt;0,AI25+AK25,0)</f>
        <v>0</v>
      </c>
      <c r="AV25">
        <f>AT24-ABS(AL25)-ABS(AM25)</f>
        <v>100</v>
      </c>
      <c r="AW25">
        <f>AN25+AQ25+AT25</f>
        <v>300</v>
      </c>
    </row>
    <row r="26" spans="2:49" x14ac:dyDescent="0.25">
      <c r="B26">
        <f>B25+1</f>
        <v>11</v>
      </c>
      <c r="C26">
        <f>C$12*I25</f>
        <v>24.005859375</v>
      </c>
      <c r="D26">
        <f>D$12*I25</f>
        <v>0</v>
      </c>
      <c r="E26">
        <f>E$12*J25</f>
        <v>23.99609375</v>
      </c>
      <c r="F26">
        <f>F$12*J25</f>
        <v>0</v>
      </c>
      <c r="G26">
        <f>G$12*K25</f>
        <v>0</v>
      </c>
      <c r="H26">
        <f>H$12*K25</f>
        <v>0</v>
      </c>
      <c r="I26">
        <f>I25-C26-D26+E26+G26</f>
        <v>80.009765625</v>
      </c>
      <c r="J26">
        <f>J25-E26-F26+C26+H26</f>
        <v>119.990234375</v>
      </c>
      <c r="K26">
        <f>K25-G26-H26+D26+F26</f>
        <v>100</v>
      </c>
      <c r="L26">
        <f>I26+J26+K26</f>
        <v>300</v>
      </c>
      <c r="U26">
        <f>U25+1</f>
        <v>11</v>
      </c>
      <c r="V26">
        <f>V$12*AB25</f>
        <v>0.84742574699999995</v>
      </c>
      <c r="W26">
        <f>W$12*AB25</f>
        <v>0</v>
      </c>
      <c r="X26">
        <f>X$12*AC25</f>
        <v>0</v>
      </c>
      <c r="Y26">
        <f>Y$12*AC25</f>
        <v>0</v>
      </c>
      <c r="Z26">
        <f>Z$12*AD25</f>
        <v>0</v>
      </c>
      <c r="AA26">
        <f>AA$12*AD25</f>
        <v>0</v>
      </c>
      <c r="AB26">
        <f>AB25-V26-W26+X26+Z26</f>
        <v>1.9773267429999999</v>
      </c>
      <c r="AC26">
        <f>AC25-X26-Y26+V26+AA26</f>
        <v>198.02267325699998</v>
      </c>
      <c r="AD26">
        <f>AD25-Z26-AA26+W26+Y26</f>
        <v>100</v>
      </c>
      <c r="AE26">
        <f>AB26+AC26+AD26</f>
        <v>300</v>
      </c>
      <c r="AG26">
        <f>AG25+1</f>
        <v>11</v>
      </c>
      <c r="AH26">
        <f>IF(AO25&gt;0,AH$13*AO25,0)</f>
        <v>2.3328000000000004E-5</v>
      </c>
      <c r="AI26">
        <f>IF(AO25&gt;0,AI$13*AO25,0)</f>
        <v>0</v>
      </c>
      <c r="AJ26">
        <f>IF(AR25&gt;0,AJ$13*AR25,0)</f>
        <v>1.5551999999999999E-5</v>
      </c>
      <c r="AK26">
        <f>IF(AR25&gt;0,AK$13*AR25,0)</f>
        <v>0</v>
      </c>
      <c r="AL26">
        <f>IF(AU25&gt;0,AL$13*AU25,0)</f>
        <v>0</v>
      </c>
      <c r="AM26">
        <f>IF(AU25&gt;0,AM$13*AU25,0)</f>
        <v>0</v>
      </c>
      <c r="AN26">
        <f>AN25-ABS(AH26)-ABS(AI26)+AJ26+AL26</f>
        <v>89.361702624000017</v>
      </c>
      <c r="AO26">
        <f>IF((AJ26+AL26)&gt;0,AJ26+AL26,0)</f>
        <v>1.5551999999999999E-5</v>
      </c>
      <c r="AP26">
        <f>AN25-ABS(AH26)-ABS(AI26)</f>
        <v>89.361687072000024</v>
      </c>
      <c r="AQ26">
        <f>AQ25-ABS(AJ26)-ABS(AK26)+AH26+AM26</f>
        <v>110.63829737599998</v>
      </c>
      <c r="AR26">
        <f>IF((AH26+AM26)&gt;0,AH26+AM26,0)</f>
        <v>2.3328000000000004E-5</v>
      </c>
      <c r="AS26">
        <f>AQ25-ABS(AJ26)-ABS(AK26)</f>
        <v>110.63827404799999</v>
      </c>
      <c r="AT26">
        <f>AT25-ABS(AL26)-ABS(AM26)+AI26+AK26</f>
        <v>100</v>
      </c>
      <c r="AU26">
        <f>IF((AI26+AK26)&gt;0,AI26+AK26,0)</f>
        <v>0</v>
      </c>
      <c r="AV26">
        <f>AT25-ABS(AL26)-ABS(AM26)</f>
        <v>100</v>
      </c>
      <c r="AW26">
        <f>AN26+AQ26+AT26</f>
        <v>300</v>
      </c>
    </row>
    <row r="27" spans="2:49" x14ac:dyDescent="0.25">
      <c r="B27">
        <f>B26+1</f>
        <v>12</v>
      </c>
      <c r="C27">
        <f>C$12*I26</f>
        <v>24.0029296875</v>
      </c>
      <c r="D27">
        <f>D$12*I26</f>
        <v>0</v>
      </c>
      <c r="E27">
        <f>E$12*J26</f>
        <v>23.998046875</v>
      </c>
      <c r="F27">
        <f>F$12*J26</f>
        <v>0</v>
      </c>
      <c r="G27">
        <f>G$12*K26</f>
        <v>0</v>
      </c>
      <c r="H27">
        <f>H$12*K26</f>
        <v>0</v>
      </c>
      <c r="I27">
        <f>I26-C27-D27+E27+G27</f>
        <v>80.0048828125</v>
      </c>
      <c r="J27">
        <f>J26-E27-F27+C27+H27</f>
        <v>119.9951171875</v>
      </c>
      <c r="K27">
        <f>K26-G27-H27+D27+F27</f>
        <v>100</v>
      </c>
      <c r="L27">
        <f>I27+J27+K27</f>
        <v>300</v>
      </c>
      <c r="U27">
        <f>U26+1</f>
        <v>12</v>
      </c>
      <c r="V27">
        <f>V$12*AB26</f>
        <v>0.5931980228999999</v>
      </c>
      <c r="W27">
        <f>W$12*AB26</f>
        <v>0</v>
      </c>
      <c r="X27">
        <f>X$12*AC26</f>
        <v>0</v>
      </c>
      <c r="Y27">
        <f>Y$12*AC26</f>
        <v>0</v>
      </c>
      <c r="Z27">
        <f>Z$12*AD26</f>
        <v>0</v>
      </c>
      <c r="AA27">
        <f>AA$12*AD26</f>
        <v>0</v>
      </c>
      <c r="AB27">
        <f>AB26-V27-W27+X27+Z27</f>
        <v>1.3841287201000001</v>
      </c>
      <c r="AC27">
        <f>AC26-X27-Y27+V27+AA27</f>
        <v>198.61587127989998</v>
      </c>
      <c r="AD27">
        <f>AD26-Z27-AA27+W27+Y27</f>
        <v>100</v>
      </c>
      <c r="AE27">
        <f>AB27+AC27+AD27</f>
        <v>300</v>
      </c>
      <c r="AG27">
        <f>AG26+1</f>
        <v>12</v>
      </c>
      <c r="AH27">
        <f>IF(AO26&gt;0,AH$13*AO26,0)</f>
        <v>4.6655999999999998E-6</v>
      </c>
      <c r="AI27">
        <f>IF(AO26&gt;0,AI$13*AO26,0)</f>
        <v>0</v>
      </c>
      <c r="AJ27">
        <f>IF(AR26&gt;0,AJ$13*AR26,0)</f>
        <v>4.6656000000000015E-6</v>
      </c>
      <c r="AK27">
        <f>IF(AR26&gt;0,AK$13*AR26,0)</f>
        <v>0</v>
      </c>
      <c r="AL27">
        <f>IF(AU26&gt;0,AL$13*AU26,0)</f>
        <v>0</v>
      </c>
      <c r="AM27">
        <f>IF(AU26&gt;0,AM$13*AU26,0)</f>
        <v>0</v>
      </c>
      <c r="AN27">
        <f>AN26-ABS(AH27)-ABS(AI27)+AJ27+AL27</f>
        <v>89.361702624000017</v>
      </c>
      <c r="AO27">
        <f>IF((AJ27+AL27)&gt;0,AJ27+AL27,0)</f>
        <v>4.6656000000000015E-6</v>
      </c>
      <c r="AP27">
        <f>AN26-ABS(AH27)-ABS(AI27)</f>
        <v>89.361697958400015</v>
      </c>
      <c r="AQ27">
        <f>AQ26-ABS(AJ27)-ABS(AK27)+AH27+AM27</f>
        <v>110.63829737599998</v>
      </c>
      <c r="AR27">
        <f>IF((AH27+AM27)&gt;0,AH27+AM27,0)</f>
        <v>4.6655999999999998E-6</v>
      </c>
      <c r="AS27">
        <f>AQ26-ABS(AJ27)-ABS(AK27)</f>
        <v>110.63829271039998</v>
      </c>
      <c r="AT27">
        <f>AT26-ABS(AL27)-ABS(AM27)+AI27+AK27</f>
        <v>100</v>
      </c>
      <c r="AU27">
        <f>IF((AI27+AK27)&gt;0,AI27+AK27,0)</f>
        <v>0</v>
      </c>
      <c r="AV27">
        <f>AT26-ABS(AL27)-ABS(AM27)</f>
        <v>100</v>
      </c>
      <c r="AW27">
        <f>AN27+AQ27+AT27</f>
        <v>300</v>
      </c>
    </row>
    <row r="28" spans="2:49" x14ac:dyDescent="0.25">
      <c r="B28">
        <f>B27+1</f>
        <v>13</v>
      </c>
      <c r="C28">
        <f>C$12*I27</f>
        <v>24.00146484375</v>
      </c>
      <c r="D28">
        <f>D$12*I27</f>
        <v>0</v>
      </c>
      <c r="E28">
        <f>E$12*J27</f>
        <v>23.9990234375</v>
      </c>
      <c r="F28">
        <f>F$12*J27</f>
        <v>0</v>
      </c>
      <c r="G28">
        <f>G$12*K27</f>
        <v>0</v>
      </c>
      <c r="H28">
        <f>H$12*K27</f>
        <v>0</v>
      </c>
      <c r="I28">
        <f>I27-C28-D28+E28+G28</f>
        <v>80.00244140625</v>
      </c>
      <c r="J28">
        <f>J27-E28-F28+C28+H28</f>
        <v>119.99755859375</v>
      </c>
      <c r="K28">
        <f>K27-G28-H28+D28+F28</f>
        <v>100</v>
      </c>
      <c r="L28">
        <f>I28+J28+K28</f>
        <v>300</v>
      </c>
      <c r="U28">
        <f>U27+1</f>
        <v>13</v>
      </c>
      <c r="V28">
        <f>V$12*AB27</f>
        <v>0.41523861603000001</v>
      </c>
      <c r="W28">
        <f>W$12*AB27</f>
        <v>0</v>
      </c>
      <c r="X28">
        <f>X$12*AC27</f>
        <v>0</v>
      </c>
      <c r="Y28">
        <f>Y$12*AC27</f>
        <v>0</v>
      </c>
      <c r="Z28">
        <f>Z$12*AD27</f>
        <v>0</v>
      </c>
      <c r="AA28">
        <f>AA$12*AD27</f>
        <v>0</v>
      </c>
      <c r="AB28">
        <f>AB27-V28-W28+X28+Z28</f>
        <v>0.96889010407000009</v>
      </c>
      <c r="AC28">
        <f>AC27-X28-Y28+V28+AA28</f>
        <v>199.03110989592997</v>
      </c>
      <c r="AD28">
        <f>AD27-Z28-AA28+W28+Y28</f>
        <v>100</v>
      </c>
      <c r="AE28">
        <f>AB28+AC28+AD28</f>
        <v>300</v>
      </c>
      <c r="AG28">
        <f>AG27+1</f>
        <v>13</v>
      </c>
      <c r="AH28">
        <f>IF(AO27&gt;0,AH$13*AO27,0)</f>
        <v>1.3996800000000004E-6</v>
      </c>
      <c r="AI28">
        <f>IF(AO27&gt;0,AI$13*AO27,0)</f>
        <v>0</v>
      </c>
      <c r="AJ28">
        <f>IF(AR27&gt;0,AJ$13*AR27,0)</f>
        <v>9.3312000000000003E-7</v>
      </c>
      <c r="AK28">
        <f>IF(AR27&gt;0,AK$13*AR27,0)</f>
        <v>0</v>
      </c>
      <c r="AL28">
        <f>IF(AU27&gt;0,AL$13*AU27,0)</f>
        <v>0</v>
      </c>
      <c r="AM28">
        <f>IF(AU27&gt;0,AM$13*AU27,0)</f>
        <v>0</v>
      </c>
      <c r="AN28">
        <f>AN27-ABS(AH28)-ABS(AI28)+AJ28+AL28</f>
        <v>89.361702157440021</v>
      </c>
      <c r="AO28">
        <f>IF((AJ28+AL28)&gt;0,AJ28+AL28,0)</f>
        <v>9.3312000000000003E-7</v>
      </c>
      <c r="AP28">
        <f>AN27-ABS(AH28)-ABS(AI28)</f>
        <v>89.361701224320015</v>
      </c>
      <c r="AQ28">
        <f>AQ27-ABS(AJ28)-ABS(AK28)+AH28+AM28</f>
        <v>110.63829784255998</v>
      </c>
      <c r="AR28">
        <f>IF((AH28+AM28)&gt;0,AH28+AM28,0)</f>
        <v>1.3996800000000004E-6</v>
      </c>
      <c r="AS28">
        <f>AQ27-ABS(AJ28)-ABS(AK28)</f>
        <v>110.63829644287998</v>
      </c>
      <c r="AT28">
        <f>AT27-ABS(AL28)-ABS(AM28)+AI28+AK28</f>
        <v>100</v>
      </c>
      <c r="AU28">
        <f>IF((AI28+AK28)&gt;0,AI28+AK28,0)</f>
        <v>0</v>
      </c>
      <c r="AV28">
        <f>AT27-ABS(AL28)-ABS(AM28)</f>
        <v>100</v>
      </c>
      <c r="AW28">
        <f>AN28+AQ28+AT28</f>
        <v>300</v>
      </c>
    </row>
    <row r="29" spans="2:49" x14ac:dyDescent="0.25">
      <c r="B29">
        <f>B28+1</f>
        <v>14</v>
      </c>
      <c r="C29">
        <f>C$12*I28</f>
        <v>24.000732421875</v>
      </c>
      <c r="D29">
        <f>D$12*I28</f>
        <v>0</v>
      </c>
      <c r="E29">
        <f>E$12*J28</f>
        <v>23.99951171875</v>
      </c>
      <c r="F29">
        <f>F$12*J28</f>
        <v>0</v>
      </c>
      <c r="G29">
        <f>G$12*K28</f>
        <v>0</v>
      </c>
      <c r="H29">
        <f>H$12*K28</f>
        <v>0</v>
      </c>
      <c r="I29">
        <f>I28-C29-D29+E29+G29</f>
        <v>80.001220703125</v>
      </c>
      <c r="J29">
        <f>J28-E29-F29+C29+H29</f>
        <v>119.998779296875</v>
      </c>
      <c r="K29">
        <f>K28-G29-H29+D29+F29</f>
        <v>100</v>
      </c>
      <c r="L29">
        <f>I29+J29+K29</f>
        <v>300</v>
      </c>
      <c r="U29">
        <f>U28+1</f>
        <v>14</v>
      </c>
      <c r="V29">
        <f>V$12*AB28</f>
        <v>0.29066703122100002</v>
      </c>
      <c r="W29">
        <f>W$12*AB28</f>
        <v>0</v>
      </c>
      <c r="X29">
        <f>X$12*AC28</f>
        <v>0</v>
      </c>
      <c r="Y29">
        <f>Y$12*AC28</f>
        <v>0</v>
      </c>
      <c r="Z29">
        <f>Z$12*AD28</f>
        <v>0</v>
      </c>
      <c r="AA29">
        <f>AA$12*AD28</f>
        <v>0</v>
      </c>
      <c r="AB29">
        <f>AB28-V29-W29+X29+Z29</f>
        <v>0.67822307284900007</v>
      </c>
      <c r="AC29">
        <f>AC28-X29-Y29+V29+AA29</f>
        <v>199.32177692715098</v>
      </c>
      <c r="AD29">
        <f>AD28-Z29-AA29+W29+Y29</f>
        <v>100</v>
      </c>
      <c r="AE29">
        <f>AB29+AC29+AD29</f>
        <v>300</v>
      </c>
      <c r="AG29">
        <f>AG28+1</f>
        <v>14</v>
      </c>
      <c r="AH29">
        <f>IF(AO28&gt;0,AH$13*AO28,0)</f>
        <v>2.79936E-7</v>
      </c>
      <c r="AI29">
        <f>IF(AO28&gt;0,AI$13*AO28,0)</f>
        <v>0</v>
      </c>
      <c r="AJ29">
        <f>IF(AR28&gt;0,AJ$13*AR28,0)</f>
        <v>2.7993600000000011E-7</v>
      </c>
      <c r="AK29">
        <f>IF(AR28&gt;0,AK$13*AR28,0)</f>
        <v>0</v>
      </c>
      <c r="AL29">
        <f>IF(AU28&gt;0,AL$13*AU28,0)</f>
        <v>0</v>
      </c>
      <c r="AM29">
        <f>IF(AU28&gt;0,AM$13*AU28,0)</f>
        <v>0</v>
      </c>
      <c r="AN29">
        <f>AN28-ABS(AH29)-ABS(AI29)+AJ29+AL29</f>
        <v>89.361702157440021</v>
      </c>
      <c r="AO29">
        <f>IF((AJ29+AL29)&gt;0,AJ29+AL29,0)</f>
        <v>2.7993600000000011E-7</v>
      </c>
      <c r="AP29">
        <f>AN28-ABS(AH29)-ABS(AI29)</f>
        <v>89.361701877504018</v>
      </c>
      <c r="AQ29">
        <f>AQ28-ABS(AJ29)-ABS(AK29)+AH29+AM29</f>
        <v>110.63829784255998</v>
      </c>
      <c r="AR29">
        <f>IF((AH29+AM29)&gt;0,AH29+AM29,0)</f>
        <v>2.79936E-7</v>
      </c>
      <c r="AS29">
        <f>AQ28-ABS(AJ29)-ABS(AK29)</f>
        <v>110.63829756262398</v>
      </c>
      <c r="AT29">
        <f>AT28-ABS(AL29)-ABS(AM29)+AI29+AK29</f>
        <v>100</v>
      </c>
      <c r="AU29">
        <f>IF((AI29+AK29)&gt;0,AI29+AK29,0)</f>
        <v>0</v>
      </c>
      <c r="AV29">
        <f>AT28-ABS(AL29)-ABS(AM29)</f>
        <v>100</v>
      </c>
      <c r="AW29">
        <f>AN29+AQ29+AT29</f>
        <v>300</v>
      </c>
    </row>
    <row r="30" spans="2:49" x14ac:dyDescent="0.25">
      <c r="B30">
        <f>B29+1</f>
        <v>15</v>
      </c>
      <c r="C30">
        <f>C$12*I29</f>
        <v>24.0003662109375</v>
      </c>
      <c r="D30">
        <f>D$12*I29</f>
        <v>0</v>
      </c>
      <c r="E30">
        <f>E$12*J29</f>
        <v>23.999755859375</v>
      </c>
      <c r="F30">
        <f>F$12*J29</f>
        <v>0</v>
      </c>
      <c r="G30">
        <f>G$12*K29</f>
        <v>0</v>
      </c>
      <c r="H30">
        <f>H$12*K29</f>
        <v>0</v>
      </c>
      <c r="I30">
        <f>I29-C30-D30+E30+G30</f>
        <v>80.0006103515625</v>
      </c>
      <c r="J30">
        <f>J29-E30-F30+C30+H30</f>
        <v>119.9993896484375</v>
      </c>
      <c r="K30">
        <f>K29-G30-H30+D30+F30</f>
        <v>100</v>
      </c>
      <c r="L30">
        <f>I30+J30+K30</f>
        <v>300</v>
      </c>
      <c r="U30">
        <f>U29+1</f>
        <v>15</v>
      </c>
      <c r="V30">
        <f>V$12*AB29</f>
        <v>0.20346692185470003</v>
      </c>
      <c r="W30">
        <f>W$12*AB29</f>
        <v>0</v>
      </c>
      <c r="X30">
        <f>X$12*AC29</f>
        <v>0</v>
      </c>
      <c r="Y30">
        <f>Y$12*AC29</f>
        <v>0</v>
      </c>
      <c r="Z30">
        <f>Z$12*AD29</f>
        <v>0</v>
      </c>
      <c r="AA30">
        <f>AA$12*AD29</f>
        <v>0</v>
      </c>
      <c r="AB30">
        <f>AB29-V30-W30+X30+Z30</f>
        <v>0.47475615099430002</v>
      </c>
      <c r="AC30">
        <f>AC29-X30-Y30+V30+AA30</f>
        <v>199.52524384900568</v>
      </c>
      <c r="AD30">
        <f>AD29-Z30-AA30+W30+Y30</f>
        <v>100</v>
      </c>
      <c r="AE30">
        <f>AB30+AC30+AD30</f>
        <v>300</v>
      </c>
      <c r="AG30">
        <f>AG29+1</f>
        <v>15</v>
      </c>
      <c r="AH30">
        <f>IF(AO29&gt;0,AH$13*AO29,0)</f>
        <v>8.3980800000000032E-8</v>
      </c>
      <c r="AI30">
        <f>IF(AO29&gt;0,AI$13*AO29,0)</f>
        <v>0</v>
      </c>
      <c r="AJ30">
        <f>IF(AR29&gt;0,AJ$13*AR29,0)</f>
        <v>5.5987200000000001E-8</v>
      </c>
      <c r="AK30">
        <f>IF(AR29&gt;0,AK$13*AR29,0)</f>
        <v>0</v>
      </c>
      <c r="AL30">
        <f>IF(AU29&gt;0,AL$13*AU29,0)</f>
        <v>0</v>
      </c>
      <c r="AM30">
        <f>IF(AU29&gt;0,AM$13*AU29,0)</f>
        <v>0</v>
      </c>
      <c r="AN30">
        <f>AN29-ABS(AH30)-ABS(AI30)+AJ30+AL30</f>
        <v>89.361702129446428</v>
      </c>
      <c r="AO30">
        <f>IF((AJ30+AL30)&gt;0,AJ30+AL30,0)</f>
        <v>5.5987200000000001E-8</v>
      </c>
      <c r="AP30">
        <f>AN29-ABS(AH30)-ABS(AI30)</f>
        <v>89.361702073459227</v>
      </c>
      <c r="AQ30">
        <f>AQ29-ABS(AJ30)-ABS(AK30)+AH30+AM30</f>
        <v>110.63829787055357</v>
      </c>
      <c r="AR30">
        <f>IF((AH30+AM30)&gt;0,AH30+AM30,0)</f>
        <v>8.3980800000000032E-8</v>
      </c>
      <c r="AS30">
        <f>AQ29-ABS(AJ30)-ABS(AK30)</f>
        <v>110.63829778657278</v>
      </c>
      <c r="AT30">
        <f>AT29-ABS(AL30)-ABS(AM30)+AI30+AK30</f>
        <v>100</v>
      </c>
      <c r="AU30">
        <f>IF((AI30+AK30)&gt;0,AI30+AK30,0)</f>
        <v>0</v>
      </c>
      <c r="AV30">
        <f>AT29-ABS(AL30)-ABS(AM30)</f>
        <v>100</v>
      </c>
      <c r="AW30">
        <f>AN30+AQ30+AT30</f>
        <v>300</v>
      </c>
    </row>
    <row r="31" spans="2:49" x14ac:dyDescent="0.25">
      <c r="B31">
        <f>B30+1</f>
        <v>16</v>
      </c>
      <c r="C31">
        <f>C$12*I30</f>
        <v>24.00018310546875</v>
      </c>
      <c r="D31">
        <f>D$12*I30</f>
        <v>0</v>
      </c>
      <c r="E31">
        <f>E$12*J30</f>
        <v>23.9998779296875</v>
      </c>
      <c r="F31">
        <f>F$12*J30</f>
        <v>0</v>
      </c>
      <c r="G31">
        <f>G$12*K30</f>
        <v>0</v>
      </c>
      <c r="H31">
        <f>H$12*K30</f>
        <v>0</v>
      </c>
      <c r="I31">
        <f>I30-C31-D31+E31+G31</f>
        <v>80.00030517578125</v>
      </c>
      <c r="J31">
        <f>J30-E31-F31+C31+H31</f>
        <v>119.99969482421875</v>
      </c>
      <c r="K31">
        <f>K30-G31-H31+D31+F31</f>
        <v>100</v>
      </c>
      <c r="L31">
        <f>I31+J31+K31</f>
        <v>300</v>
      </c>
      <c r="U31">
        <f>U30+1</f>
        <v>16</v>
      </c>
      <c r="V31">
        <f>V$12*AB30</f>
        <v>0.14242684529829</v>
      </c>
      <c r="W31">
        <f>W$12*AB30</f>
        <v>0</v>
      </c>
      <c r="X31">
        <f>X$12*AC30</f>
        <v>0</v>
      </c>
      <c r="Y31">
        <f>Y$12*AC30</f>
        <v>0</v>
      </c>
      <c r="Z31">
        <f>Z$12*AD30</f>
        <v>0</v>
      </c>
      <c r="AA31">
        <f>AA$12*AD30</f>
        <v>0</v>
      </c>
      <c r="AB31">
        <f>AB30-V31-W31+X31+Z31</f>
        <v>0.33232930569601005</v>
      </c>
      <c r="AC31">
        <f>AC30-X31-Y31+V31+AA31</f>
        <v>199.66767069430398</v>
      </c>
      <c r="AD31">
        <f>AD30-Z31-AA31+W31+Y31</f>
        <v>100</v>
      </c>
      <c r="AE31">
        <f>AB31+AC31+AD31</f>
        <v>300</v>
      </c>
      <c r="AG31">
        <f>AG30+1</f>
        <v>16</v>
      </c>
      <c r="AH31">
        <f>IF(AO30&gt;0,AH$13*AO30,0)</f>
        <v>1.6796159999999998E-8</v>
      </c>
      <c r="AI31">
        <f>IF(AO30&gt;0,AI$13*AO30,0)</f>
        <v>0</v>
      </c>
      <c r="AJ31">
        <f>IF(AR30&gt;0,AJ$13*AR30,0)</f>
        <v>1.6796160000000008E-8</v>
      </c>
      <c r="AK31">
        <f>IF(AR30&gt;0,AK$13*AR30,0)</f>
        <v>0</v>
      </c>
      <c r="AL31">
        <f>IF(AU30&gt;0,AL$13*AU30,0)</f>
        <v>0</v>
      </c>
      <c r="AM31">
        <f>IF(AU30&gt;0,AM$13*AU30,0)</f>
        <v>0</v>
      </c>
      <c r="AN31">
        <f>AN30-ABS(AH31)-ABS(AI31)+AJ31+AL31</f>
        <v>89.361702129446428</v>
      </c>
      <c r="AO31">
        <f>IF((AJ31+AL31)&gt;0,AJ31+AL31,0)</f>
        <v>1.6796160000000008E-8</v>
      </c>
      <c r="AP31">
        <f>AN30-ABS(AH31)-ABS(AI31)</f>
        <v>89.361702112650264</v>
      </c>
      <c r="AQ31">
        <f>AQ30-ABS(AJ31)-ABS(AK31)+AH31+AM31</f>
        <v>110.63829787055357</v>
      </c>
      <c r="AR31">
        <f>IF((AH31+AM31)&gt;0,AH31+AM31,0)</f>
        <v>1.6796159999999998E-8</v>
      </c>
      <c r="AS31">
        <f>AQ30-ABS(AJ31)-ABS(AK31)</f>
        <v>110.63829785375741</v>
      </c>
      <c r="AT31">
        <f>AT30-ABS(AL31)-ABS(AM31)+AI31+AK31</f>
        <v>100</v>
      </c>
      <c r="AU31">
        <f>IF((AI31+AK31)&gt;0,AI31+AK31,0)</f>
        <v>0</v>
      </c>
      <c r="AV31">
        <f>AT30-ABS(AL31)-ABS(AM31)</f>
        <v>100</v>
      </c>
      <c r="AW31">
        <f>AN31+AQ31+AT31</f>
        <v>300</v>
      </c>
    </row>
    <row r="32" spans="2:49" x14ac:dyDescent="0.25">
      <c r="B32">
        <f>B31+1</f>
        <v>17</v>
      </c>
      <c r="C32">
        <f>C$12*I31</f>
        <v>24.000091552734375</v>
      </c>
      <c r="D32">
        <f>D$12*I31</f>
        <v>0</v>
      </c>
      <c r="E32">
        <f>E$12*J31</f>
        <v>23.99993896484375</v>
      </c>
      <c r="F32">
        <f>F$12*J31</f>
        <v>0</v>
      </c>
      <c r="G32">
        <f>G$12*K31</f>
        <v>0</v>
      </c>
      <c r="H32">
        <f>H$12*K31</f>
        <v>0</v>
      </c>
      <c r="I32">
        <f>I31-C32-D32+E32+G32</f>
        <v>80.000152587890625</v>
      </c>
      <c r="J32">
        <f>J31-E32-F32+C32+H32</f>
        <v>119.99984741210938</v>
      </c>
      <c r="K32">
        <f>K31-G32-H32+D32+F32</f>
        <v>100</v>
      </c>
      <c r="L32">
        <f>I32+J32+K32</f>
        <v>300</v>
      </c>
      <c r="U32">
        <f>U31+1</f>
        <v>17</v>
      </c>
      <c r="V32">
        <f>V$12*AB31</f>
        <v>9.9698791708803011E-2</v>
      </c>
      <c r="W32">
        <f>W$12*AB31</f>
        <v>0</v>
      </c>
      <c r="X32">
        <f>X$12*AC31</f>
        <v>0</v>
      </c>
      <c r="Y32">
        <f>Y$12*AC31</f>
        <v>0</v>
      </c>
      <c r="Z32">
        <f>Z$12*AD31</f>
        <v>0</v>
      </c>
      <c r="AA32">
        <f>AA$12*AD31</f>
        <v>0</v>
      </c>
      <c r="AB32">
        <f>AB31-V32-W32+X32+Z32</f>
        <v>0.23263051398720702</v>
      </c>
      <c r="AC32">
        <f>AC31-X32-Y32+V32+AA32</f>
        <v>199.76736948601277</v>
      </c>
      <c r="AD32">
        <f>AD31-Z32-AA32+W32+Y32</f>
        <v>100</v>
      </c>
      <c r="AE32">
        <f>AB32+AC32+AD32</f>
        <v>300</v>
      </c>
      <c r="AG32">
        <f>AG31+1</f>
        <v>17</v>
      </c>
      <c r="AH32">
        <f>IF(AO31&gt;0,AH$13*AO31,0)</f>
        <v>5.0388480000000025E-9</v>
      </c>
      <c r="AI32">
        <f>IF(AO31&gt;0,AI$13*AO31,0)</f>
        <v>0</v>
      </c>
      <c r="AJ32">
        <f>IF(AR31&gt;0,AJ$13*AR31,0)</f>
        <v>3.359232E-9</v>
      </c>
      <c r="AK32">
        <f>IF(AR31&gt;0,AK$13*AR31,0)</f>
        <v>0</v>
      </c>
      <c r="AL32">
        <f>IF(AU31&gt;0,AL$13*AU31,0)</f>
        <v>0</v>
      </c>
      <c r="AM32">
        <f>IF(AU31&gt;0,AM$13*AU31,0)</f>
        <v>0</v>
      </c>
      <c r="AN32">
        <f>AN31-ABS(AH32)-ABS(AI32)+AJ32+AL32</f>
        <v>89.361702127766819</v>
      </c>
      <c r="AO32">
        <f>IF((AJ32+AL32)&gt;0,AJ32+AL32,0)</f>
        <v>3.359232E-9</v>
      </c>
      <c r="AP32">
        <f>AN31-ABS(AH32)-ABS(AI32)</f>
        <v>89.361702124407586</v>
      </c>
      <c r="AQ32">
        <f>AQ31-ABS(AJ32)-ABS(AK32)+AH32+AM32</f>
        <v>110.63829787223318</v>
      </c>
      <c r="AR32">
        <f>IF((AH32+AM32)&gt;0,AH32+AM32,0)</f>
        <v>5.0388480000000025E-9</v>
      </c>
      <c r="AS32">
        <f>AQ31-ABS(AJ32)-ABS(AK32)</f>
        <v>110.63829786719434</v>
      </c>
      <c r="AT32">
        <f>AT31-ABS(AL32)-ABS(AM32)+AI32+AK32</f>
        <v>100</v>
      </c>
      <c r="AU32">
        <f>IF((AI32+AK32)&gt;0,AI32+AK32,0)</f>
        <v>0</v>
      </c>
      <c r="AV32">
        <f>AT31-ABS(AL32)-ABS(AM32)</f>
        <v>100</v>
      </c>
      <c r="AW32">
        <f>AN32+AQ32+AT32</f>
        <v>300</v>
      </c>
    </row>
    <row r="33" spans="2:49" x14ac:dyDescent="0.25">
      <c r="B33">
        <f>B32+1</f>
        <v>18</v>
      </c>
      <c r="C33">
        <f>C$12*I32</f>
        <v>24.000045776367188</v>
      </c>
      <c r="D33">
        <f>D$12*I32</f>
        <v>0</v>
      </c>
      <c r="E33">
        <f>E$12*J32</f>
        <v>23.999969482421875</v>
      </c>
      <c r="F33">
        <f>F$12*J32</f>
        <v>0</v>
      </c>
      <c r="G33">
        <f>G$12*K32</f>
        <v>0</v>
      </c>
      <c r="H33">
        <f>H$12*K32</f>
        <v>0</v>
      </c>
      <c r="I33">
        <f>I32-C33-D33+E33+G33</f>
        <v>80.000076293945313</v>
      </c>
      <c r="J33">
        <f>J32-E33-F33+C33+H33</f>
        <v>119.99992370605469</v>
      </c>
      <c r="K33">
        <f>K32-G33-H33+D33+F33</f>
        <v>100</v>
      </c>
      <c r="L33">
        <f>I33+J33+K33</f>
        <v>300</v>
      </c>
      <c r="U33">
        <f>U32+1</f>
        <v>18</v>
      </c>
      <c r="V33">
        <f>V$12*AB32</f>
        <v>6.9789154196162106E-2</v>
      </c>
      <c r="W33">
        <f>W$12*AB32</f>
        <v>0</v>
      </c>
      <c r="X33">
        <f>X$12*AC32</f>
        <v>0</v>
      </c>
      <c r="Y33">
        <f>Y$12*AC32</f>
        <v>0</v>
      </c>
      <c r="Z33">
        <f>Z$12*AD32</f>
        <v>0</v>
      </c>
      <c r="AA33">
        <f>AA$12*AD32</f>
        <v>0</v>
      </c>
      <c r="AB33">
        <f>AB32-V33-W33+X33+Z33</f>
        <v>0.16284135979104492</v>
      </c>
      <c r="AC33">
        <f>AC32-X33-Y33+V33+AA33</f>
        <v>199.83715864020894</v>
      </c>
      <c r="AD33">
        <f>AD32-Z33-AA33+W33+Y33</f>
        <v>100</v>
      </c>
      <c r="AE33">
        <f>AB33+AC33+AD33</f>
        <v>300</v>
      </c>
      <c r="AG33">
        <f>AG32+1</f>
        <v>18</v>
      </c>
      <c r="AH33">
        <f>IF(AO32&gt;0,AH$13*AO32,0)</f>
        <v>1.0077696E-9</v>
      </c>
      <c r="AI33">
        <f>IF(AO32&gt;0,AI$13*AO32,0)</f>
        <v>0</v>
      </c>
      <c r="AJ33">
        <f>IF(AR32&gt;0,AJ$13*AR32,0)</f>
        <v>1.0077696000000006E-9</v>
      </c>
      <c r="AK33">
        <f>IF(AR32&gt;0,AK$13*AR32,0)</f>
        <v>0</v>
      </c>
      <c r="AL33">
        <f>IF(AU32&gt;0,AL$13*AU32,0)</f>
        <v>0</v>
      </c>
      <c r="AM33">
        <f>IF(AU32&gt;0,AM$13*AU32,0)</f>
        <v>0</v>
      </c>
      <c r="AN33">
        <f>AN32-ABS(AH33)-ABS(AI33)+AJ33+AL33</f>
        <v>89.361702127766819</v>
      </c>
      <c r="AO33">
        <f>IF((AJ33+AL33)&gt;0,AJ33+AL33,0)</f>
        <v>1.0077696000000006E-9</v>
      </c>
      <c r="AP33">
        <f>AN32-ABS(AH33)-ABS(AI33)</f>
        <v>89.361702126759056</v>
      </c>
      <c r="AQ33">
        <f>AQ32-ABS(AJ33)-ABS(AK33)+AH33+AM33</f>
        <v>110.63829787223318</v>
      </c>
      <c r="AR33">
        <f>IF((AH33+AM33)&gt;0,AH33+AM33,0)</f>
        <v>1.0077696E-9</v>
      </c>
      <c r="AS33">
        <f>AQ32-ABS(AJ33)-ABS(AK33)</f>
        <v>110.63829787122542</v>
      </c>
      <c r="AT33">
        <f>AT32-ABS(AL33)-ABS(AM33)+AI33+AK33</f>
        <v>100</v>
      </c>
      <c r="AU33">
        <f>IF((AI33+AK33)&gt;0,AI33+AK33,0)</f>
        <v>0</v>
      </c>
      <c r="AV33">
        <f>AT32-ABS(AL33)-ABS(AM33)</f>
        <v>100</v>
      </c>
      <c r="AW33">
        <f>AN33+AQ33+AT33</f>
        <v>300</v>
      </c>
    </row>
    <row r="34" spans="2:49" x14ac:dyDescent="0.25">
      <c r="AG34">
        <f>AG33+1</f>
        <v>19</v>
      </c>
      <c r="AH34">
        <f>IF(AO33&gt;0,AH$13*AO33,0)</f>
        <v>3.0233088000000018E-10</v>
      </c>
      <c r="AI34">
        <f>IF(AO33&gt;0,AI$13*AO33,0)</f>
        <v>0</v>
      </c>
      <c r="AJ34">
        <f>IF(AR33&gt;0,AJ$13*AR33,0)</f>
        <v>2.0155392000000001E-10</v>
      </c>
      <c r="AK34">
        <f>IF(AR33&gt;0,AK$13*AR33,0)</f>
        <v>0</v>
      </c>
      <c r="AL34">
        <f>IF(AU33&gt;0,AL$13*AU33,0)</f>
        <v>0</v>
      </c>
      <c r="AM34">
        <f>IF(AU33&gt;0,AM$13*AU33,0)</f>
        <v>0</v>
      </c>
      <c r="AN34">
        <f>AN33-ABS(AH34)-ABS(AI34)+AJ34+AL34</f>
        <v>89.361702127666035</v>
      </c>
      <c r="AO34">
        <f>IF((AJ34+AL34)&gt;0,AJ34+AL34,0)</f>
        <v>2.0155392000000001E-10</v>
      </c>
      <c r="AP34">
        <f>AN33-ABS(AH34)-ABS(AI34)</f>
        <v>89.361702127464483</v>
      </c>
      <c r="AQ34">
        <f>AQ33-ABS(AJ34)-ABS(AK34)+AH34+AM34</f>
        <v>110.63829787233396</v>
      </c>
      <c r="AR34">
        <f>IF((AH34+AM34)&gt;0,AH34+AM34,0)</f>
        <v>3.0233088000000018E-10</v>
      </c>
      <c r="AS34">
        <f>AQ33-ABS(AJ34)-ABS(AK34)</f>
        <v>110.63829787203163</v>
      </c>
      <c r="AT34">
        <f>AT33-ABS(AL34)-ABS(AM34)+AI34+AK34</f>
        <v>100</v>
      </c>
      <c r="AU34">
        <f>IF((AI34+AK34)&gt;0,AI34+AK34,0)</f>
        <v>0</v>
      </c>
      <c r="AV34">
        <f>AT33-ABS(AL34)-ABS(AM34)</f>
        <v>100</v>
      </c>
      <c r="AW34">
        <f>AN34+AQ34+AT34</f>
        <v>300</v>
      </c>
    </row>
    <row r="35" spans="2:49" x14ac:dyDescent="0.25">
      <c r="AG35">
        <f>AG34+1</f>
        <v>20</v>
      </c>
      <c r="AH35">
        <f>IF(AO34&gt;0,AH$13*AO34,0)</f>
        <v>6.0466176000000002E-11</v>
      </c>
      <c r="AI35">
        <f>IF(AO34&gt;0,AI$13*AO34,0)</f>
        <v>0</v>
      </c>
      <c r="AJ35">
        <f>IF(AR34&gt;0,AJ$13*AR34,0)</f>
        <v>6.046617600000004E-11</v>
      </c>
      <c r="AK35">
        <f>IF(AR34&gt;0,AK$13*AR34,0)</f>
        <v>0</v>
      </c>
      <c r="AL35">
        <f>IF(AU34&gt;0,AL$13*AU34,0)</f>
        <v>0</v>
      </c>
      <c r="AM35">
        <f>IF(AU34&gt;0,AM$13*AU34,0)</f>
        <v>0</v>
      </c>
      <c r="AN35">
        <f>AN34-ABS(AH35)-ABS(AI35)+AJ35+AL35</f>
        <v>89.361702127666035</v>
      </c>
      <c r="AO35">
        <f>IF((AJ35+AL35)&gt;0,AJ35+AL35,0)</f>
        <v>6.046617600000004E-11</v>
      </c>
      <c r="AP35">
        <f>AN34-ABS(AH35)-ABS(AI35)</f>
        <v>89.361702127605568</v>
      </c>
      <c r="AQ35">
        <f>AQ34-ABS(AJ35)-ABS(AK35)+AH35+AM35</f>
        <v>110.63829787233396</v>
      </c>
      <c r="AR35">
        <f>IF((AH35+AM35)&gt;0,AH35+AM35,0)</f>
        <v>6.0466176000000002E-11</v>
      </c>
      <c r="AS35">
        <f>AQ34-ABS(AJ35)-ABS(AK35)</f>
        <v>110.6382978722735</v>
      </c>
      <c r="AT35">
        <f>AT34-ABS(AL35)-ABS(AM35)+AI35+AK35</f>
        <v>100</v>
      </c>
      <c r="AU35">
        <f>IF((AI35+AK35)&gt;0,AI35+AK35,0)</f>
        <v>0</v>
      </c>
      <c r="AV35">
        <f>AT34-ABS(AL35)-ABS(AM35)</f>
        <v>100</v>
      </c>
      <c r="AW35">
        <f>AN35+AQ35+AT35</f>
        <v>300</v>
      </c>
    </row>
    <row r="36" spans="2:49" x14ac:dyDescent="0.25">
      <c r="AG36">
        <f>AG35+1</f>
        <v>21</v>
      </c>
      <c r="AH36">
        <f>IF(AO35&gt;0,AH$13*AO35,0)</f>
        <v>1.813985280000001E-11</v>
      </c>
      <c r="AI36">
        <f>IF(AO35&gt;0,AI$13*AO35,0)</f>
        <v>0</v>
      </c>
      <c r="AJ36">
        <f>IF(AR35&gt;0,AJ$13*AR35,0)</f>
        <v>1.20932352E-11</v>
      </c>
      <c r="AK36">
        <f>IF(AR35&gt;0,AK$13*AR35,0)</f>
        <v>0</v>
      </c>
      <c r="AL36">
        <f>IF(AU35&gt;0,AL$13*AU35,0)</f>
        <v>0</v>
      </c>
      <c r="AM36">
        <f>IF(AU35&gt;0,AM$13*AU35,0)</f>
        <v>0</v>
      </c>
      <c r="AN36">
        <f>AN35-ABS(AH36)-ABS(AI36)+AJ36+AL36</f>
        <v>89.361702127659996</v>
      </c>
      <c r="AO36">
        <f>IF((AJ36+AL36)&gt;0,AJ36+AL36,0)</f>
        <v>1.20932352E-11</v>
      </c>
      <c r="AP36">
        <f>AN35-ABS(AH36)-ABS(AI36)</f>
        <v>89.361702127647902</v>
      </c>
      <c r="AQ36">
        <f>AQ35-ABS(AJ36)-ABS(AK36)+AH36+AM36</f>
        <v>110.63829787234</v>
      </c>
      <c r="AR36">
        <f>IF((AH36+AM36)&gt;0,AH36+AM36,0)</f>
        <v>1.813985280000001E-11</v>
      </c>
      <c r="AS36">
        <f>AQ35-ABS(AJ36)-ABS(AK36)</f>
        <v>110.63829787232187</v>
      </c>
      <c r="AT36">
        <f>AT35-ABS(AL36)-ABS(AM36)+AI36+AK36</f>
        <v>100</v>
      </c>
      <c r="AU36">
        <f>IF((AI36+AK36)&gt;0,AI36+AK36,0)</f>
        <v>0</v>
      </c>
      <c r="AV36">
        <f>AT35-ABS(AL36)-ABS(AM36)</f>
        <v>100</v>
      </c>
      <c r="AW36">
        <f>AN36+AQ36+AT36</f>
        <v>300</v>
      </c>
    </row>
    <row r="37" spans="2:49" x14ac:dyDescent="0.25">
      <c r="AG37">
        <f>AG36+1</f>
        <v>22</v>
      </c>
      <c r="AH37">
        <f>IF(AO36&gt;0,AH$13*AO36,0)</f>
        <v>3.6279705599999999E-12</v>
      </c>
      <c r="AI37">
        <f>IF(AO36&gt;0,AI$13*AO36,0)</f>
        <v>0</v>
      </c>
      <c r="AJ37">
        <f>IF(AR36&gt;0,AJ$13*AR36,0)</f>
        <v>3.6279705600000024E-12</v>
      </c>
      <c r="AK37">
        <f>IF(AR36&gt;0,AK$13*AR36,0)</f>
        <v>0</v>
      </c>
      <c r="AL37">
        <f>IF(AU36&gt;0,AL$13*AU36,0)</f>
        <v>0</v>
      </c>
      <c r="AM37">
        <f>IF(AU36&gt;0,AM$13*AU36,0)</f>
        <v>0</v>
      </c>
      <c r="AN37">
        <f>AN36-ABS(AH37)-ABS(AI37)+AJ37+AL37</f>
        <v>89.361702127659996</v>
      </c>
      <c r="AO37">
        <f>IF((AJ37+AL37)&gt;0,AJ37+AL37,0)</f>
        <v>3.6279705600000024E-12</v>
      </c>
      <c r="AP37">
        <f>AN36-ABS(AH37)-ABS(AI37)</f>
        <v>89.361702127656372</v>
      </c>
      <c r="AQ37">
        <f>AQ36-ABS(AJ37)-ABS(AK37)+AH37+AM37</f>
        <v>110.63829787234</v>
      </c>
      <c r="AR37">
        <f>IF((AH37+AM37)&gt;0,AH37+AM37,0)</f>
        <v>3.6279705599999999E-12</v>
      </c>
      <c r="AS37">
        <f>AQ36-ABS(AJ37)-ABS(AK37)</f>
        <v>110.63829787233638</v>
      </c>
      <c r="AT37">
        <f>AT36-ABS(AL37)-ABS(AM37)+AI37+AK37</f>
        <v>100</v>
      </c>
      <c r="AU37">
        <f>IF((AI37+AK37)&gt;0,AI37+AK37,0)</f>
        <v>0</v>
      </c>
      <c r="AV37">
        <f>AT36-ABS(AL37)-ABS(AM37)</f>
        <v>100</v>
      </c>
      <c r="AW37">
        <f>AN37+AQ37+AT37</f>
        <v>300</v>
      </c>
    </row>
    <row r="38" spans="2:49" x14ac:dyDescent="0.25">
      <c r="AG38">
        <f>AG37+1</f>
        <v>23</v>
      </c>
      <c r="AH38">
        <f>IF(AO37&gt;0,AH$13*AO37,0)</f>
        <v>1.0883911680000007E-12</v>
      </c>
      <c r="AI38">
        <f>IF(AO37&gt;0,AI$13*AO37,0)</f>
        <v>0</v>
      </c>
      <c r="AJ38">
        <f>IF(AR37&gt;0,AJ$13*AR37,0)</f>
        <v>7.2559411200000001E-13</v>
      </c>
      <c r="AK38">
        <f>IF(AR37&gt;0,AK$13*AR37,0)</f>
        <v>0</v>
      </c>
      <c r="AL38">
        <f>IF(AU37&gt;0,AL$13*AU37,0)</f>
        <v>0</v>
      </c>
      <c r="AM38">
        <f>IF(AU37&gt;0,AM$13*AU37,0)</f>
        <v>0</v>
      </c>
      <c r="AN38">
        <f>AN37-ABS(AH38)-ABS(AI38)+AJ38+AL38</f>
        <v>89.361702127659626</v>
      </c>
      <c r="AO38">
        <f>IF((AJ38+AL38)&gt;0,AJ38+AL38,0)</f>
        <v>7.2559411200000001E-13</v>
      </c>
      <c r="AP38">
        <f>AN37-ABS(AH38)-ABS(AI38)</f>
        <v>89.361702127658901</v>
      </c>
      <c r="AQ38">
        <f>AQ37-ABS(AJ38)-ABS(AK38)+AH38+AM38</f>
        <v>110.63829787234037</v>
      </c>
      <c r="AR38">
        <f>IF((AH38+AM38)&gt;0,AH38+AM38,0)</f>
        <v>1.0883911680000007E-12</v>
      </c>
      <c r="AS38">
        <f>AQ37-ABS(AJ38)-ABS(AK38)</f>
        <v>110.63829787233928</v>
      </c>
      <c r="AT38">
        <f>AT37-ABS(AL38)-ABS(AM38)+AI38+AK38</f>
        <v>100</v>
      </c>
      <c r="AU38">
        <f>IF((AI38+AK38)&gt;0,AI38+AK38,0)</f>
        <v>0</v>
      </c>
      <c r="AV38">
        <f>AT37-ABS(AL38)-ABS(AM38)</f>
        <v>100</v>
      </c>
      <c r="AW38">
        <f>AN38+AQ38+AT38</f>
        <v>300</v>
      </c>
    </row>
    <row r="39" spans="2:49" x14ac:dyDescent="0.25">
      <c r="AG39">
        <f>AG38+1</f>
        <v>24</v>
      </c>
      <c r="AH39">
        <f>IF(AO38&gt;0,AH$13*AO38,0)</f>
        <v>2.176782336E-13</v>
      </c>
      <c r="AI39">
        <f>IF(AO38&gt;0,AI$13*AO38,0)</f>
        <v>0</v>
      </c>
      <c r="AJ39">
        <f>IF(AR38&gt;0,AJ$13*AR38,0)</f>
        <v>2.1767823360000015E-13</v>
      </c>
      <c r="AK39">
        <f>IF(AR38&gt;0,AK$13*AR38,0)</f>
        <v>0</v>
      </c>
      <c r="AL39">
        <f>IF(AU38&gt;0,AL$13*AU38,0)</f>
        <v>0</v>
      </c>
      <c r="AM39">
        <f>IF(AU38&gt;0,AM$13*AU38,0)</f>
        <v>0</v>
      </c>
      <c r="AN39">
        <f>AN38-ABS(AH39)-ABS(AI39)+AJ39+AL39</f>
        <v>89.361702127659626</v>
      </c>
      <c r="AO39">
        <f>IF((AJ39+AL39)&gt;0,AJ39+AL39,0)</f>
        <v>2.1767823360000015E-13</v>
      </c>
      <c r="AP39">
        <f>AN38-ABS(AH39)-ABS(AI39)</f>
        <v>89.361702127659413</v>
      </c>
      <c r="AQ39">
        <f>AQ38-ABS(AJ39)-ABS(AK39)+AH39+AM39</f>
        <v>110.63829787234037</v>
      </c>
      <c r="AR39">
        <f>IF((AH39+AM39)&gt;0,AH39+AM39,0)</f>
        <v>2.176782336E-13</v>
      </c>
      <c r="AS39">
        <f>AQ38-ABS(AJ39)-ABS(AK39)</f>
        <v>110.63829787234016</v>
      </c>
      <c r="AT39">
        <f>AT38-ABS(AL39)-ABS(AM39)+AI39+AK39</f>
        <v>100</v>
      </c>
      <c r="AU39">
        <f>IF((AI39+AK39)&gt;0,AI39+AK39,0)</f>
        <v>0</v>
      </c>
      <c r="AV39">
        <f>AT38-ABS(AL39)-ABS(AM39)</f>
        <v>100</v>
      </c>
      <c r="AW39">
        <f>AN39+AQ39+AT39</f>
        <v>300</v>
      </c>
    </row>
    <row r="40" spans="2:49" x14ac:dyDescent="0.25">
      <c r="AG40">
        <f>AG39+1</f>
        <v>25</v>
      </c>
      <c r="AH40">
        <f>IF(AO39&gt;0,AH$13*AO39,0)</f>
        <v>6.5303470080000041E-14</v>
      </c>
      <c r="AI40">
        <f>IF(AO39&gt;0,AI$13*AO39,0)</f>
        <v>0</v>
      </c>
      <c r="AJ40">
        <f>IF(AR39&gt;0,AJ$13*AR39,0)</f>
        <v>4.3535646720000004E-14</v>
      </c>
      <c r="AK40">
        <f>IF(AR39&gt;0,AK$13*AR39,0)</f>
        <v>0</v>
      </c>
      <c r="AL40">
        <f>IF(AU39&gt;0,AL$13*AU39,0)</f>
        <v>0</v>
      </c>
      <c r="AM40">
        <f>IF(AU39&gt;0,AM$13*AU39,0)</f>
        <v>0</v>
      </c>
      <c r="AN40">
        <f>AN39-ABS(AH40)-ABS(AI40)+AJ40+AL40</f>
        <v>89.361702127659598</v>
      </c>
      <c r="AO40">
        <f>IF((AJ40+AL40)&gt;0,AJ40+AL40,0)</f>
        <v>4.3535646720000004E-14</v>
      </c>
      <c r="AP40">
        <f>AN39-ABS(AH40)-ABS(AI40)</f>
        <v>89.361702127659555</v>
      </c>
      <c r="AQ40">
        <f>AQ39-ABS(AJ40)-ABS(AK40)+AH40+AM40</f>
        <v>110.6382978723404</v>
      </c>
      <c r="AR40">
        <f>IF((AH40+AM40)&gt;0,AH40+AM40,0)</f>
        <v>6.5303470080000041E-14</v>
      </c>
      <c r="AS40">
        <f>AQ39-ABS(AJ40)-ABS(AK40)</f>
        <v>110.63829787234033</v>
      </c>
      <c r="AT40">
        <f>AT39-ABS(AL40)-ABS(AM40)+AI40+AK40</f>
        <v>100</v>
      </c>
      <c r="AU40">
        <f>IF((AI40+AK40)&gt;0,AI40+AK40,0)</f>
        <v>0</v>
      </c>
      <c r="AV40">
        <f>AT39-ABS(AL40)-ABS(AM40)</f>
        <v>100</v>
      </c>
      <c r="AW40">
        <f>AN40+AQ40+AT40</f>
        <v>300</v>
      </c>
    </row>
    <row r="41" spans="2:49" x14ac:dyDescent="0.25">
      <c r="AG41">
        <f>AG40+1</f>
        <v>26</v>
      </c>
      <c r="AH41">
        <f>IF(AO40&gt;0,AH$13*AO40,0)</f>
        <v>1.3060694016E-14</v>
      </c>
      <c r="AI41">
        <f>IF(AO40&gt;0,AI$13*AO40,0)</f>
        <v>0</v>
      </c>
      <c r="AJ41">
        <f>IF(AR40&gt;0,AJ$13*AR40,0)</f>
        <v>1.3060694016000009E-14</v>
      </c>
      <c r="AK41">
        <f>IF(AR40&gt;0,AK$13*AR40,0)</f>
        <v>0</v>
      </c>
      <c r="AL41">
        <f>IF(AU40&gt;0,AL$13*AU40,0)</f>
        <v>0</v>
      </c>
      <c r="AM41">
        <f>IF(AU40&gt;0,AM$13*AU40,0)</f>
        <v>0</v>
      </c>
      <c r="AN41">
        <f>AN40-ABS(AH41)-ABS(AI41)+AJ41+AL41</f>
        <v>89.361702127659598</v>
      </c>
      <c r="AO41">
        <f>IF((AJ41+AL41)&gt;0,AJ41+AL41,0)</f>
        <v>1.3060694016000009E-14</v>
      </c>
      <c r="AP41">
        <f>AN40-ABS(AH41)-ABS(AI41)</f>
        <v>89.361702127659584</v>
      </c>
      <c r="AQ41">
        <f>AQ40-ABS(AJ41)-ABS(AK41)+AH41+AM41</f>
        <v>110.6382978723404</v>
      </c>
      <c r="AR41">
        <f>IF((AH41+AM41)&gt;0,AH41+AM41,0)</f>
        <v>1.3060694016E-14</v>
      </c>
      <c r="AS41">
        <f>AQ40-ABS(AJ41)-ABS(AK41)</f>
        <v>110.63829787234039</v>
      </c>
      <c r="AT41">
        <f>AT40-ABS(AL41)-ABS(AM41)+AI41+AK41</f>
        <v>100</v>
      </c>
      <c r="AU41">
        <f>IF((AI41+AK41)&gt;0,AI41+AK41,0)</f>
        <v>0</v>
      </c>
      <c r="AV41">
        <f>AT40-ABS(AL41)-ABS(AM41)</f>
        <v>100</v>
      </c>
      <c r="AW41">
        <f>AN41+AQ41+AT41</f>
        <v>300</v>
      </c>
    </row>
    <row r="42" spans="2:49" x14ac:dyDescent="0.25">
      <c r="AG42">
        <f>AG41+1</f>
        <v>27</v>
      </c>
      <c r="AH42">
        <f>IF(AO41&gt;0,AH$13*AO41,0)</f>
        <v>3.918208204800003E-15</v>
      </c>
      <c r="AI42">
        <f>IF(AO41&gt;0,AI$13*AO41,0)</f>
        <v>0</v>
      </c>
      <c r="AJ42">
        <f>IF(AR41&gt;0,AJ$13*AR41,0)</f>
        <v>2.6121388032000002E-15</v>
      </c>
      <c r="AK42">
        <f>IF(AR41&gt;0,AK$13*AR41,0)</f>
        <v>0</v>
      </c>
      <c r="AL42">
        <f>IF(AU41&gt;0,AL$13*AU41,0)</f>
        <v>0</v>
      </c>
      <c r="AM42">
        <f>IF(AU41&gt;0,AM$13*AU41,0)</f>
        <v>0</v>
      </c>
      <c r="AN42">
        <f>AN41-ABS(AH42)-ABS(AI42)+AJ42+AL42</f>
        <v>89.361702127659598</v>
      </c>
      <c r="AO42">
        <f>IF((AJ42+AL42)&gt;0,AJ42+AL42,0)</f>
        <v>2.6121388032000002E-15</v>
      </c>
      <c r="AP42">
        <f>AN41-ABS(AH42)-ABS(AI42)</f>
        <v>89.361702127659598</v>
      </c>
      <c r="AQ42">
        <f>AQ41-ABS(AJ42)-ABS(AK42)+AH42+AM42</f>
        <v>110.6382978723404</v>
      </c>
      <c r="AR42">
        <f>IF((AH42+AM42)&gt;0,AH42+AM42,0)</f>
        <v>3.918208204800003E-15</v>
      </c>
      <c r="AS42">
        <f>AQ41-ABS(AJ42)-ABS(AK42)</f>
        <v>110.6382978723404</v>
      </c>
      <c r="AT42">
        <f>AT41-ABS(AL42)-ABS(AM42)+AI42+AK42</f>
        <v>100</v>
      </c>
      <c r="AU42">
        <f>IF((AI42+AK42)&gt;0,AI42+AK42,0)</f>
        <v>0</v>
      </c>
      <c r="AV42">
        <f>AT41-ABS(AL42)-ABS(AM42)</f>
        <v>100</v>
      </c>
      <c r="AW42">
        <f>AN42+AQ42+AT42</f>
        <v>300</v>
      </c>
    </row>
    <row r="43" spans="2:49" x14ac:dyDescent="0.25">
      <c r="AG43">
        <f>AG42+1</f>
        <v>28</v>
      </c>
      <c r="AH43">
        <f>IF(AO42&gt;0,AH$13*AO42,0)</f>
        <v>7.8364164095999999E-16</v>
      </c>
      <c r="AI43">
        <f>IF(AO42&gt;0,AI$13*AO42,0)</f>
        <v>0</v>
      </c>
      <c r="AJ43">
        <f>IF(AR42&gt;0,AJ$13*AR42,0)</f>
        <v>7.8364164096000068E-16</v>
      </c>
      <c r="AK43">
        <f>IF(AR42&gt;0,AK$13*AR42,0)</f>
        <v>0</v>
      </c>
      <c r="AL43">
        <f>IF(AU42&gt;0,AL$13*AU42,0)</f>
        <v>0</v>
      </c>
      <c r="AM43">
        <f>IF(AU42&gt;0,AM$13*AU42,0)</f>
        <v>0</v>
      </c>
      <c r="AN43">
        <f>AN42-ABS(AH43)-ABS(AI43)+AJ43+AL43</f>
        <v>89.361702127659598</v>
      </c>
      <c r="AO43">
        <f>IF((AJ43+AL43)&gt;0,AJ43+AL43,0)</f>
        <v>7.8364164096000068E-16</v>
      </c>
      <c r="AP43">
        <f>AN42-ABS(AH43)-ABS(AI43)</f>
        <v>89.361702127659598</v>
      </c>
      <c r="AQ43">
        <f>AQ42-ABS(AJ43)-ABS(AK43)+AH43+AM43</f>
        <v>110.6382978723404</v>
      </c>
      <c r="AR43">
        <f>IF((AH43+AM43)&gt;0,AH43+AM43,0)</f>
        <v>7.8364164095999999E-16</v>
      </c>
      <c r="AS43">
        <f>AQ42-ABS(AJ43)-ABS(AK43)</f>
        <v>110.6382978723404</v>
      </c>
      <c r="AT43">
        <f>AT42-ABS(AL43)-ABS(AM43)+AI43+AK43</f>
        <v>100</v>
      </c>
      <c r="AU43">
        <f>IF((AI43+AK43)&gt;0,AI43+AK43,0)</f>
        <v>0</v>
      </c>
      <c r="AV43">
        <f>AT42-ABS(AL43)-ABS(AM43)</f>
        <v>100</v>
      </c>
      <c r="AW43">
        <f>AN43+AQ43+AT43</f>
        <v>300</v>
      </c>
    </row>
    <row r="44" spans="2:49" x14ac:dyDescent="0.25">
      <c r="AG44">
        <f>AG43+1</f>
        <v>29</v>
      </c>
      <c r="AH44">
        <f>IF(AO43&gt;0,AH$13*AO43,0)</f>
        <v>2.3509249228800017E-16</v>
      </c>
      <c r="AI44">
        <f>IF(AO43&gt;0,AI$13*AO43,0)</f>
        <v>0</v>
      </c>
      <c r="AJ44">
        <f>IF(AR43&gt;0,AJ$13*AR43,0)</f>
        <v>1.5672832819200002E-16</v>
      </c>
      <c r="AK44">
        <f>IF(AR43&gt;0,AK$13*AR43,0)</f>
        <v>0</v>
      </c>
      <c r="AL44">
        <f>IF(AU43&gt;0,AL$13*AU43,0)</f>
        <v>0</v>
      </c>
      <c r="AM44">
        <f>IF(AU43&gt;0,AM$13*AU43,0)</f>
        <v>0</v>
      </c>
      <c r="AN44">
        <f>AN43-ABS(AH44)-ABS(AI44)+AJ44+AL44</f>
        <v>89.361702127659598</v>
      </c>
      <c r="AO44">
        <f>IF((AJ44+AL44)&gt;0,AJ44+AL44,0)</f>
        <v>1.5672832819200002E-16</v>
      </c>
      <c r="AP44">
        <f>AN43-ABS(AH44)-ABS(AI44)</f>
        <v>89.361702127659598</v>
      </c>
      <c r="AQ44">
        <f>AQ43-ABS(AJ44)-ABS(AK44)+AH44+AM44</f>
        <v>110.6382978723404</v>
      </c>
      <c r="AR44">
        <f>IF((AH44+AM44)&gt;0,AH44+AM44,0)</f>
        <v>2.3509249228800017E-16</v>
      </c>
      <c r="AS44">
        <f>AQ43-ABS(AJ44)-ABS(AK44)</f>
        <v>110.6382978723404</v>
      </c>
      <c r="AT44">
        <f>AT43-ABS(AL44)-ABS(AM44)+AI44+AK44</f>
        <v>100</v>
      </c>
      <c r="AU44">
        <f>IF((AI44+AK44)&gt;0,AI44+AK44,0)</f>
        <v>0</v>
      </c>
      <c r="AV44">
        <f>AT43-ABS(AL44)-ABS(AM44)</f>
        <v>100</v>
      </c>
      <c r="AW44">
        <f>AN44+AQ44+AT44</f>
        <v>300</v>
      </c>
    </row>
    <row r="45" spans="2:49" x14ac:dyDescent="0.25">
      <c r="AG45">
        <f>AG44+1</f>
        <v>30</v>
      </c>
      <c r="AH45">
        <f>IF(AO44&gt;0,AH$13*AO44,0)</f>
        <v>4.7018498457600007E-17</v>
      </c>
      <c r="AI45">
        <f>IF(AO44&gt;0,AI$13*AO44,0)</f>
        <v>0</v>
      </c>
      <c r="AJ45">
        <f>IF(AR44&gt;0,AJ$13*AR44,0)</f>
        <v>4.7018498457600037E-17</v>
      </c>
      <c r="AK45">
        <f>IF(AR44&gt;0,AK$13*AR44,0)</f>
        <v>0</v>
      </c>
      <c r="AL45">
        <f>IF(AU44&gt;0,AL$13*AU44,0)</f>
        <v>0</v>
      </c>
      <c r="AM45">
        <f>IF(AU44&gt;0,AM$13*AU44,0)</f>
        <v>0</v>
      </c>
      <c r="AN45">
        <f>AN44-ABS(AH45)-ABS(AI45)+AJ45+AL45</f>
        <v>89.361702127659598</v>
      </c>
      <c r="AO45">
        <f>IF((AJ45+AL45)&gt;0,AJ45+AL45,0)</f>
        <v>4.7018498457600037E-17</v>
      </c>
      <c r="AP45">
        <f>AN44-ABS(AH45)-ABS(AI45)</f>
        <v>89.361702127659598</v>
      </c>
      <c r="AQ45">
        <f>AQ44-ABS(AJ45)-ABS(AK45)+AH45+AM45</f>
        <v>110.6382978723404</v>
      </c>
      <c r="AR45">
        <f>IF((AH45+AM45)&gt;0,AH45+AM45,0)</f>
        <v>4.7018498457600007E-17</v>
      </c>
      <c r="AS45">
        <f>AQ44-ABS(AJ45)-ABS(AK45)</f>
        <v>110.6382978723404</v>
      </c>
      <c r="AT45">
        <f>AT44-ABS(AL45)-ABS(AM45)+AI45+AK45</f>
        <v>100</v>
      </c>
      <c r="AU45">
        <f>IF((AI45+AK45)&gt;0,AI45+AK45,0)</f>
        <v>0</v>
      </c>
      <c r="AV45">
        <f>AT44-ABS(AL45)-ABS(AM45)</f>
        <v>100</v>
      </c>
      <c r="AW45">
        <f>AN45+AQ45+AT45</f>
        <v>300</v>
      </c>
    </row>
    <row r="46" spans="2:49" x14ac:dyDescent="0.25">
      <c r="AG46">
        <f>AG45+1</f>
        <v>31</v>
      </c>
      <c r="AH46">
        <f>IF(AO45&gt;0,AH$13*AO45,0)</f>
        <v>1.4105549537280009E-17</v>
      </c>
      <c r="AI46">
        <f>IF(AO45&gt;0,AI$13*AO45,0)</f>
        <v>0</v>
      </c>
      <c r="AJ46">
        <f>IF(AR45&gt;0,AJ$13*AR45,0)</f>
        <v>9.4036996915200016E-18</v>
      </c>
      <c r="AK46">
        <f>IF(AR45&gt;0,AK$13*AR45,0)</f>
        <v>0</v>
      </c>
      <c r="AL46">
        <f>IF(AU45&gt;0,AL$13*AU45,0)</f>
        <v>0</v>
      </c>
      <c r="AM46">
        <f>IF(AU45&gt;0,AM$13*AU45,0)</f>
        <v>0</v>
      </c>
      <c r="AN46">
        <f>AN45-ABS(AH46)-ABS(AI46)+AJ46+AL46</f>
        <v>89.361702127659598</v>
      </c>
      <c r="AO46">
        <f>IF((AJ46+AL46)&gt;0,AJ46+AL46,0)</f>
        <v>9.4036996915200016E-18</v>
      </c>
      <c r="AP46">
        <f>AN45-ABS(AH46)-ABS(AI46)</f>
        <v>89.361702127659598</v>
      </c>
      <c r="AQ46">
        <f>AQ45-ABS(AJ46)-ABS(AK46)+AH46+AM46</f>
        <v>110.6382978723404</v>
      </c>
      <c r="AR46">
        <f>IF((AH46+AM46)&gt;0,AH46+AM46,0)</f>
        <v>1.4105549537280009E-17</v>
      </c>
      <c r="AS46">
        <f>AQ45-ABS(AJ46)-ABS(AK46)</f>
        <v>110.6382978723404</v>
      </c>
      <c r="AT46">
        <f>AT45-ABS(AL46)-ABS(AM46)+AI46+AK46</f>
        <v>100</v>
      </c>
      <c r="AU46">
        <f>IF((AI46+AK46)&gt;0,AI46+AK46,0)</f>
        <v>0</v>
      </c>
      <c r="AV46">
        <f>AT45-ABS(AL46)-ABS(AM46)</f>
        <v>100</v>
      </c>
      <c r="AW46">
        <f>AN46+AQ46+AT46</f>
        <v>300</v>
      </c>
    </row>
    <row r="47" spans="2:49" x14ac:dyDescent="0.25">
      <c r="AG47">
        <f>AG46+1</f>
        <v>32</v>
      </c>
      <c r="AH47">
        <f>IF(AO46&gt;0,AH$13*AO46,0)</f>
        <v>2.8211099074560006E-18</v>
      </c>
      <c r="AI47">
        <f>IF(AO46&gt;0,AI$13*AO46,0)</f>
        <v>0</v>
      </c>
      <c r="AJ47">
        <f>IF(AR46&gt;0,AJ$13*AR46,0)</f>
        <v>2.8211099074560021E-18</v>
      </c>
      <c r="AK47">
        <f>IF(AR46&gt;0,AK$13*AR46,0)</f>
        <v>0</v>
      </c>
      <c r="AL47">
        <f>IF(AU46&gt;0,AL$13*AU46,0)</f>
        <v>0</v>
      </c>
      <c r="AM47">
        <f>IF(AU46&gt;0,AM$13*AU46,0)</f>
        <v>0</v>
      </c>
      <c r="AN47">
        <f>AN46-ABS(AH47)-ABS(AI47)+AJ47+AL47</f>
        <v>89.361702127659598</v>
      </c>
      <c r="AO47">
        <f>IF((AJ47+AL47)&gt;0,AJ47+AL47,0)</f>
        <v>2.8211099074560021E-18</v>
      </c>
      <c r="AP47">
        <f>AN46-ABS(AH47)-ABS(AI47)</f>
        <v>89.361702127659598</v>
      </c>
      <c r="AQ47">
        <f>AQ46-ABS(AJ47)-ABS(AK47)+AH47+AM47</f>
        <v>110.6382978723404</v>
      </c>
      <c r="AR47">
        <f>IF((AH47+AM47)&gt;0,AH47+AM47,0)</f>
        <v>2.8211099074560006E-18</v>
      </c>
      <c r="AS47">
        <f>AQ46-ABS(AJ47)-ABS(AK47)</f>
        <v>110.6382978723404</v>
      </c>
      <c r="AT47">
        <f>AT46-ABS(AL47)-ABS(AM47)+AI47+AK47</f>
        <v>100</v>
      </c>
      <c r="AU47">
        <f>IF((AI47+AK47)&gt;0,AI47+AK47,0)</f>
        <v>0</v>
      </c>
      <c r="AV47">
        <f>AT46-ABS(AL47)-ABS(AM47)</f>
        <v>100</v>
      </c>
      <c r="AW47">
        <f>AN47+AQ47+AT47</f>
        <v>300</v>
      </c>
    </row>
    <row r="48" spans="2:49" x14ac:dyDescent="0.25">
      <c r="AG48">
        <f>AG47+1</f>
        <v>33</v>
      </c>
      <c r="AH48">
        <f>IF(AO47&gt;0,AH$13*AO47,0)</f>
        <v>8.4633297223680055E-19</v>
      </c>
      <c r="AI48">
        <f>IF(AO47&gt;0,AI$13*AO47,0)</f>
        <v>0</v>
      </c>
      <c r="AJ48">
        <f>IF(AR47&gt;0,AJ$13*AR47,0)</f>
        <v>5.6422198149120011E-19</v>
      </c>
      <c r="AK48">
        <f>IF(AR47&gt;0,AK$13*AR47,0)</f>
        <v>0</v>
      </c>
      <c r="AL48">
        <f>IF(AU47&gt;0,AL$13*AU47,0)</f>
        <v>0</v>
      </c>
      <c r="AM48">
        <f>IF(AU47&gt;0,AM$13*AU47,0)</f>
        <v>0</v>
      </c>
      <c r="AN48">
        <f>AN47-ABS(AH48)-ABS(AI48)+AJ48+AL48</f>
        <v>89.361702127659598</v>
      </c>
      <c r="AO48">
        <f>IF((AJ48+AL48)&gt;0,AJ48+AL48,0)</f>
        <v>5.6422198149120011E-19</v>
      </c>
      <c r="AP48">
        <f>AN47-ABS(AH48)-ABS(AI48)</f>
        <v>89.361702127659598</v>
      </c>
      <c r="AQ48">
        <f>AQ47-ABS(AJ48)-ABS(AK48)+AH48+AM48</f>
        <v>110.6382978723404</v>
      </c>
      <c r="AR48">
        <f>IF((AH48+AM48)&gt;0,AH48+AM48,0)</f>
        <v>8.4633297223680055E-19</v>
      </c>
      <c r="AS48">
        <f>AQ47-ABS(AJ48)-ABS(AK48)</f>
        <v>110.6382978723404</v>
      </c>
      <c r="AT48">
        <f>AT47-ABS(AL48)-ABS(AM48)+AI48+AK48</f>
        <v>100</v>
      </c>
      <c r="AU48">
        <f>IF((AI48+AK48)&gt;0,AI48+AK48,0)</f>
        <v>0</v>
      </c>
      <c r="AV48">
        <f>AT47-ABS(AL48)-ABS(AM48)</f>
        <v>100</v>
      </c>
      <c r="AW48">
        <f>AN48+AQ48+AT48</f>
        <v>300</v>
      </c>
    </row>
    <row r="49" spans="33:49" x14ac:dyDescent="0.25">
      <c r="AG49">
        <f>AG48+1</f>
        <v>34</v>
      </c>
      <c r="AH49">
        <f>IF(AO48&gt;0,AH$13*AO48,0)</f>
        <v>1.6926659444736002E-19</v>
      </c>
      <c r="AI49">
        <f>IF(AO48&gt;0,AI$13*AO48,0)</f>
        <v>0</v>
      </c>
      <c r="AJ49">
        <f>IF(AR48&gt;0,AJ$13*AR48,0)</f>
        <v>1.6926659444736012E-19</v>
      </c>
      <c r="AK49">
        <f>IF(AR48&gt;0,AK$13*AR48,0)</f>
        <v>0</v>
      </c>
      <c r="AL49">
        <f>IF(AU48&gt;0,AL$13*AU48,0)</f>
        <v>0</v>
      </c>
      <c r="AM49">
        <f>IF(AU48&gt;0,AM$13*AU48,0)</f>
        <v>0</v>
      </c>
      <c r="AN49">
        <f>AN48-ABS(AH49)-ABS(AI49)+AJ49+AL49</f>
        <v>89.361702127659598</v>
      </c>
      <c r="AO49">
        <f>IF((AJ49+AL49)&gt;0,AJ49+AL49,0)</f>
        <v>1.6926659444736012E-19</v>
      </c>
      <c r="AP49">
        <f>AN48-ABS(AH49)-ABS(AI49)</f>
        <v>89.361702127659598</v>
      </c>
      <c r="AQ49">
        <f>AQ48-ABS(AJ49)-ABS(AK49)+AH49+AM49</f>
        <v>110.6382978723404</v>
      </c>
      <c r="AR49">
        <f>IF((AH49+AM49)&gt;0,AH49+AM49,0)</f>
        <v>1.6926659444736002E-19</v>
      </c>
      <c r="AS49">
        <f>AQ48-ABS(AJ49)-ABS(AK49)</f>
        <v>110.6382978723404</v>
      </c>
      <c r="AT49">
        <f>AT48-ABS(AL49)-ABS(AM49)+AI49+AK49</f>
        <v>100</v>
      </c>
      <c r="AU49">
        <f>IF((AI49+AK49)&gt;0,AI49+AK49,0)</f>
        <v>0</v>
      </c>
      <c r="AV49">
        <f>AT48-ABS(AL49)-ABS(AM49)</f>
        <v>100</v>
      </c>
      <c r="AW49">
        <f>AN49+AQ49+AT49</f>
        <v>300</v>
      </c>
    </row>
    <row r="50" spans="33:49" x14ac:dyDescent="0.25">
      <c r="AG50">
        <f>AG49+1</f>
        <v>35</v>
      </c>
      <c r="AH50">
        <f>IF(AO49&gt;0,AH$13*AO49,0)</f>
        <v>5.0779978334208031E-20</v>
      </c>
      <c r="AI50">
        <f>IF(AO49&gt;0,AI$13*AO49,0)</f>
        <v>0</v>
      </c>
      <c r="AJ50">
        <f>IF(AR49&gt;0,AJ$13*AR49,0)</f>
        <v>3.3853318889472009E-20</v>
      </c>
      <c r="AK50">
        <f>IF(AR49&gt;0,AK$13*AR49,0)</f>
        <v>0</v>
      </c>
      <c r="AL50">
        <f>IF(AU49&gt;0,AL$13*AU49,0)</f>
        <v>0</v>
      </c>
      <c r="AM50">
        <f>IF(AU49&gt;0,AM$13*AU49,0)</f>
        <v>0</v>
      </c>
      <c r="AN50">
        <f>AN49-ABS(AH50)-ABS(AI50)+AJ50+AL50</f>
        <v>89.361702127659598</v>
      </c>
      <c r="AO50">
        <f>IF((AJ50+AL50)&gt;0,AJ50+AL50,0)</f>
        <v>3.3853318889472009E-20</v>
      </c>
      <c r="AP50">
        <f>AN49-ABS(AH50)-ABS(AI50)</f>
        <v>89.361702127659598</v>
      </c>
      <c r="AQ50">
        <f>AQ49-ABS(AJ50)-ABS(AK50)+AH50+AM50</f>
        <v>110.6382978723404</v>
      </c>
      <c r="AR50">
        <f>IF((AH50+AM50)&gt;0,AH50+AM50,0)</f>
        <v>5.0779978334208031E-20</v>
      </c>
      <c r="AS50">
        <f>AQ49-ABS(AJ50)-ABS(AK50)</f>
        <v>110.6382978723404</v>
      </c>
      <c r="AT50">
        <f>AT49-ABS(AL50)-ABS(AM50)+AI50+AK50</f>
        <v>100</v>
      </c>
      <c r="AU50">
        <f>IF((AI50+AK50)&gt;0,AI50+AK50,0)</f>
        <v>0</v>
      </c>
      <c r="AV50">
        <f>AT49-ABS(AL50)-ABS(AM50)</f>
        <v>100</v>
      </c>
      <c r="AW50" s="3">
        <f>AN50+AQ50+AT50</f>
        <v>300</v>
      </c>
    </row>
    <row r="54" spans="33:49" x14ac:dyDescent="0.25">
      <c r="AN54" t="s">
        <v>18</v>
      </c>
      <c r="AO54" t="s">
        <v>19</v>
      </c>
      <c r="AP54" t="s">
        <v>20</v>
      </c>
      <c r="AQ54" t="s">
        <v>21</v>
      </c>
      <c r="AR54" t="s">
        <v>22</v>
      </c>
      <c r="AS54" t="s">
        <v>23</v>
      </c>
      <c r="AT54" t="s">
        <v>24</v>
      </c>
      <c r="AU54" t="s">
        <v>25</v>
      </c>
      <c r="AV54" t="s">
        <v>26</v>
      </c>
      <c r="AW5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Brain69</vt:lpstr>
      <vt:lpstr>Brain69!alpa</vt:lpstr>
      <vt:lpstr>Brain69!alpb</vt:lpstr>
      <vt:lpstr>Brain69!alpc</vt:lpstr>
      <vt:lpstr>Brain69!alpuniv</vt:lpstr>
      <vt:lpstr>Brain69!initwt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2025-08-06T18:30:38Z</dcterms:created>
  <dcterms:modified xsi:type="dcterms:W3CDTF">2025-08-07T13:41:24Z</dcterms:modified>
</cp:coreProperties>
</file>